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00" windowHeight="7995" activeTab="0"/>
  </bookViews>
  <sheets>
    <sheet name="ERKEKLER 1.LİG" sheetId="1" r:id="rId1"/>
    <sheet name="ERKEKLER 2.LİG" sheetId="2" r:id="rId2"/>
    <sheet name="BAYANLAR 1.LİG" sheetId="3" r:id="rId3"/>
  </sheets>
  <definedNames>
    <definedName name="_xlnm.Print_Area" localSheetId="2">'BAYANLAR 1.LİG'!$A$1:$AH$34</definedName>
    <definedName name="_xlnm.Print_Area" localSheetId="0">'ERKEKLER 1.LİG'!$A$1:$AG$34</definedName>
    <definedName name="_xlnm.Print_Area" localSheetId="1">'ERKEKLER 2.LİG'!$A$1:$AG$33</definedName>
  </definedNames>
  <calcPr fullCalcOnLoad="1"/>
</workbook>
</file>

<file path=xl/sharedStrings.xml><?xml version="1.0" encoding="utf-8"?>
<sst xmlns="http://schemas.openxmlformats.org/spreadsheetml/2006/main" count="452" uniqueCount="41">
  <si>
    <t>-</t>
  </si>
  <si>
    <t>Samsun Altınokta G.E.S.K.</t>
  </si>
  <si>
    <t>Ankara Goalball S.K.</t>
  </si>
  <si>
    <t>Ankara Mitat Enç Görenkalpler S.K. (M)</t>
  </si>
  <si>
    <t>İstanbul Görmeyenler Gençlik (İSGÖR) S.K.</t>
  </si>
  <si>
    <t>Ankara Göreneller S.K. (M)</t>
  </si>
  <si>
    <t>Erzurum G.E.S.K.</t>
  </si>
  <si>
    <t>Çankaya Bld. S.K.</t>
  </si>
  <si>
    <t>K.Maraş Ertuğrul Gazi G.E.S.K. (M)</t>
  </si>
  <si>
    <t>Bursa Osman Gazi Bld. S.K. (M)</t>
  </si>
  <si>
    <t>Gaziantep Mitat Enç S.K.</t>
  </si>
  <si>
    <t>Ankara Karagücü S.K.</t>
  </si>
  <si>
    <t>Manisa G.E.S.K. (M)</t>
  </si>
  <si>
    <t>İzmir Görme Eng. (İZGE) S.K.</t>
  </si>
  <si>
    <t>Erzurum Palandöken E.S.K.</t>
  </si>
  <si>
    <t>Adıyaman G.E.S.K.</t>
  </si>
  <si>
    <t>Kayseri G.E.S.K.</t>
  </si>
  <si>
    <t>İstanbul Turget S.K.</t>
  </si>
  <si>
    <t>K.Maraş Ertuğrul Gazi G.E.S.K. (F)</t>
  </si>
  <si>
    <t>Ankara Göreneller S.K. (F)</t>
  </si>
  <si>
    <t>Ankara Mitat Enç Görenkalpler S.K. (F)</t>
  </si>
  <si>
    <t>Bursa Osman Gazi Bld. S.K. (F)</t>
  </si>
  <si>
    <t>Manisa G.E.S.K. (F)</t>
  </si>
  <si>
    <t>Konya Selçuklu G.E.S.K.</t>
  </si>
  <si>
    <t>Diyarbakır G.E.S.K.</t>
  </si>
  <si>
    <t>0HM</t>
  </si>
  <si>
    <t>3HG</t>
  </si>
  <si>
    <t>1. devre puan tablosu</t>
  </si>
  <si>
    <t>Maç</t>
  </si>
  <si>
    <t>Galibiyet</t>
  </si>
  <si>
    <t>Mağlubiyet</t>
  </si>
  <si>
    <t>Beraberlik</t>
  </si>
  <si>
    <t>+ Gol</t>
  </si>
  <si>
    <t>- Gol</t>
  </si>
  <si>
    <t>Averaj</t>
  </si>
  <si>
    <t>Puan</t>
  </si>
  <si>
    <t>2. devre puan tablosu</t>
  </si>
  <si>
    <t>Lig sonu puan tablosu</t>
  </si>
  <si>
    <t>BAYANLAR 1. LİG 2 .DEVRE</t>
  </si>
  <si>
    <t>ERKEKLER  2. LİG 2 .DEVRE</t>
  </si>
  <si>
    <t>ERKEKLER  1. LİG 2 .DEVRE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</si>
</sst>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25"/>
      <color indexed="20"/>
      <name val="Calibri"/>
      <family val="2"/>
    </font>
    <font>
      <u val="single"/>
      <sz val="8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textRotation="90"/>
    </xf>
    <xf numFmtId="49" fontId="0" fillId="0" borderId="11" xfId="0" applyNumberFormat="1" applyBorder="1" applyAlignment="1">
      <alignment textRotation="90"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24" borderId="12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49" fontId="0" fillId="0" borderId="11" xfId="0" applyNumberFormat="1" applyBorder="1" applyAlignment="1">
      <alignment horizontal="center" textRotation="90"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24" fillId="0" borderId="10" xfId="0" applyFont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textRotation="90"/>
    </xf>
    <xf numFmtId="49" fontId="1" fillId="0" borderId="11" xfId="0" applyNumberFormat="1" applyFont="1" applyBorder="1" applyAlignment="1">
      <alignment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G33"/>
  <sheetViews>
    <sheetView tabSelected="1" zoomScale="75" zoomScaleNormal="75" zoomScalePageLayoutView="0" workbookViewId="0" topLeftCell="A1">
      <selection activeCell="K39" sqref="K39"/>
    </sheetView>
  </sheetViews>
  <sheetFormatPr defaultColWidth="9.140625" defaultRowHeight="15"/>
  <cols>
    <col min="1" max="1" width="32.421875" style="0" customWidth="1"/>
    <col min="2" max="3" width="3.57421875" style="0" customWidth="1"/>
    <col min="4" max="5" width="3.28125" style="0" customWidth="1"/>
    <col min="6" max="6" width="5.140625" style="0" customWidth="1"/>
    <col min="7" max="7" width="5.28125" style="0" customWidth="1"/>
    <col min="8" max="8" width="5.57421875" style="0" customWidth="1"/>
    <col min="9" max="9" width="3.421875" style="0" customWidth="1"/>
    <col min="10" max="10" width="5.28125" style="0" customWidth="1"/>
    <col min="11" max="22" width="4.7109375" style="0" customWidth="1"/>
    <col min="23" max="23" width="4.00390625" style="0" customWidth="1"/>
    <col min="24" max="24" width="4.421875" style="0" customWidth="1"/>
    <col min="25" max="25" width="4.140625" style="0" customWidth="1"/>
    <col min="26" max="26" width="7.28125" style="0" bestFit="1" customWidth="1"/>
    <col min="27" max="29" width="8.00390625" style="0" bestFit="1" customWidth="1"/>
    <col min="30" max="31" width="7.421875" style="0" bestFit="1" customWidth="1"/>
    <col min="32" max="32" width="6.57421875" style="0" customWidth="1"/>
    <col min="33" max="33" width="7.421875" style="0" bestFit="1" customWidth="1"/>
    <col min="34" max="34" width="4.57421875" style="0" bestFit="1" customWidth="1"/>
    <col min="35" max="35" width="7.140625" style="0" bestFit="1" customWidth="1"/>
    <col min="36" max="36" width="6.421875" style="0" bestFit="1" customWidth="1"/>
    <col min="37" max="37" width="6.140625" style="0" bestFit="1" customWidth="1"/>
    <col min="38" max="38" width="4.28125" style="0" bestFit="1" customWidth="1"/>
    <col min="39" max="39" width="6.140625" style="0" customWidth="1"/>
  </cols>
  <sheetData>
    <row r="1" spans="2:32" ht="15">
      <c r="B1" s="33" t="s">
        <v>40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5"/>
      <c r="AA1" s="5"/>
      <c r="AB1" s="5"/>
      <c r="AC1" s="5"/>
      <c r="AD1" s="5"/>
      <c r="AE1" s="5"/>
      <c r="AF1" s="5"/>
    </row>
    <row r="2" spans="2:31" ht="15.75" thickBo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8"/>
      <c r="AA2" s="8"/>
      <c r="AB2" s="8"/>
      <c r="AC2" s="8"/>
      <c r="AD2" s="8"/>
      <c r="AE2" s="8"/>
    </row>
    <row r="3" spans="1:33" ht="27.75" customHeight="1" thickBot="1">
      <c r="A3" s="22" t="s">
        <v>2</v>
      </c>
      <c r="B3" s="21"/>
      <c r="C3" s="11"/>
      <c r="D3" s="12"/>
      <c r="E3" s="13">
        <v>17</v>
      </c>
      <c r="F3" s="4" t="s">
        <v>0</v>
      </c>
      <c r="G3" s="14">
        <v>7</v>
      </c>
      <c r="H3" s="13">
        <v>13</v>
      </c>
      <c r="I3" s="4" t="s">
        <v>0</v>
      </c>
      <c r="J3" s="14">
        <v>6</v>
      </c>
      <c r="K3" s="13">
        <v>5</v>
      </c>
      <c r="L3" s="4" t="s">
        <v>0</v>
      </c>
      <c r="M3" s="14">
        <v>2</v>
      </c>
      <c r="N3" s="13">
        <v>13</v>
      </c>
      <c r="O3" s="4" t="s">
        <v>0</v>
      </c>
      <c r="P3" s="14">
        <v>6</v>
      </c>
      <c r="Q3" s="13">
        <v>10</v>
      </c>
      <c r="R3" s="4" t="s">
        <v>0</v>
      </c>
      <c r="S3" s="14">
        <v>0</v>
      </c>
      <c r="T3" s="13">
        <v>10</v>
      </c>
      <c r="U3" s="4" t="s">
        <v>0</v>
      </c>
      <c r="V3" s="14">
        <v>0</v>
      </c>
      <c r="W3" s="13">
        <v>11</v>
      </c>
      <c r="X3" s="4" t="s">
        <v>0</v>
      </c>
      <c r="Y3" s="14">
        <v>1</v>
      </c>
      <c r="Z3" s="1">
        <f>((((COUNTBLANK(B3:Y3)-3)/2))-7)*-1</f>
        <v>7</v>
      </c>
      <c r="AA3" s="1">
        <f>IF(B3&gt;D3,1)+IF(E3&gt;G3,1)+IF(H3&gt;J3,1)+IF(K3&gt;M3,1)+IF(N3&gt;P3,1)+IF(Q3&gt;S3,1)+IF(T3&gt;V3,1)+IF(W3&gt;Y3,1,0)</f>
        <v>7</v>
      </c>
      <c r="AB3" s="1">
        <f>IF(B3&lt;D3,1)+IF(E3&lt;G3,1)+IF(H3&lt;J3,1)+IF(K3&lt;M3,1)+IF(N3&lt;P3,1)+IF(Q3&lt;S3,1)+IF(T3&lt;V3,1)+IF(W3&lt;Y3,1,0)</f>
        <v>0</v>
      </c>
      <c r="AC3" s="1">
        <f aca="true" t="shared" si="0" ref="AC3:AC10">Z3-(AA3+AB3)</f>
        <v>0</v>
      </c>
      <c r="AD3" s="3">
        <f>SUM(B3,E3,H3,K3,N3,Q3,T3,W3)</f>
        <v>79</v>
      </c>
      <c r="AE3" s="1">
        <f>SUM(D3,G3,J3,M3,P3,S3,V3,Y3)</f>
        <v>22</v>
      </c>
      <c r="AF3" s="1">
        <f aca="true" t="shared" si="1" ref="AF3:AF10">AD3-AE3</f>
        <v>57</v>
      </c>
      <c r="AG3" s="1">
        <f>(AA3*3)+AC3</f>
        <v>21</v>
      </c>
    </row>
    <row r="4" spans="1:33" ht="27.75" customHeight="1" thickBot="1">
      <c r="A4" s="23" t="s">
        <v>3</v>
      </c>
      <c r="B4" s="20">
        <v>7</v>
      </c>
      <c r="C4" s="2" t="s">
        <v>0</v>
      </c>
      <c r="D4" s="16">
        <v>17</v>
      </c>
      <c r="E4" s="17"/>
      <c r="F4" s="18"/>
      <c r="G4" s="19"/>
      <c r="H4" s="15">
        <v>5</v>
      </c>
      <c r="I4" s="2" t="s">
        <v>0</v>
      </c>
      <c r="J4" s="16">
        <v>8</v>
      </c>
      <c r="K4" s="13">
        <v>9</v>
      </c>
      <c r="L4" s="4" t="s">
        <v>0</v>
      </c>
      <c r="M4" s="14">
        <v>2</v>
      </c>
      <c r="N4" s="13">
        <v>5</v>
      </c>
      <c r="O4" s="4" t="s">
        <v>0</v>
      </c>
      <c r="P4" s="14">
        <v>4</v>
      </c>
      <c r="Q4" s="13">
        <v>11</v>
      </c>
      <c r="R4" s="4" t="s">
        <v>0</v>
      </c>
      <c r="S4" s="14">
        <v>11</v>
      </c>
      <c r="T4" s="13">
        <v>14</v>
      </c>
      <c r="U4" s="4" t="s">
        <v>0</v>
      </c>
      <c r="V4" s="14">
        <v>6</v>
      </c>
      <c r="W4" s="15">
        <v>12</v>
      </c>
      <c r="X4" s="2" t="s">
        <v>0</v>
      </c>
      <c r="Y4" s="16">
        <v>2</v>
      </c>
      <c r="Z4" s="1">
        <f aca="true" t="shared" si="2" ref="Z4:Z10">((((COUNTBLANK(B4:Y4)-3)/2))-7)*-1</f>
        <v>7</v>
      </c>
      <c r="AA4" s="1">
        <f aca="true" t="shared" si="3" ref="AA4:AA10">IF(B4&gt;D4,1)+IF(E4&gt;G4,1)+IF(H4&gt;J4,1)+IF(K4&gt;M4,1)+IF(N4&gt;P4,1)+IF(Q4&gt;S4,1)+IF(T4&gt;V4,1)+IF(W4&gt;Y4,1,0)</f>
        <v>4</v>
      </c>
      <c r="AB4" s="1">
        <f aca="true" t="shared" si="4" ref="AB4:AB10">IF(B4&lt;D4,1)+IF(E4&lt;G4,1)+IF(H4&lt;J4,1)+IF(K4&lt;M4,1)+IF(N4&lt;P4,1)+IF(Q4&lt;S4,1)+IF(T4&lt;V4,1)+IF(W4&lt;Y4,1,0)</f>
        <v>2</v>
      </c>
      <c r="AC4" s="1">
        <f t="shared" si="0"/>
        <v>1</v>
      </c>
      <c r="AD4" s="3">
        <f aca="true" t="shared" si="5" ref="AD4:AD10">SUM(B4,E4,H4,K4,N4,Q4,T4,W4)</f>
        <v>63</v>
      </c>
      <c r="AE4" s="1">
        <f aca="true" t="shared" si="6" ref="AE4:AE10">SUM(D4,G4,J4,M4,P4,S4,V4,Y4)</f>
        <v>50</v>
      </c>
      <c r="AF4" s="1">
        <f t="shared" si="1"/>
        <v>13</v>
      </c>
      <c r="AG4" s="1">
        <f aca="true" t="shared" si="7" ref="AG4:AG10">(AA4*3)+AC4</f>
        <v>13</v>
      </c>
    </row>
    <row r="5" spans="1:33" ht="27.75" customHeight="1" thickBot="1">
      <c r="A5" s="22" t="s">
        <v>4</v>
      </c>
      <c r="B5" s="20">
        <v>6</v>
      </c>
      <c r="C5" s="2" t="s">
        <v>0</v>
      </c>
      <c r="D5" s="16">
        <v>13</v>
      </c>
      <c r="E5" s="15">
        <v>8</v>
      </c>
      <c r="F5" s="2" t="s">
        <v>0</v>
      </c>
      <c r="G5" s="16">
        <v>5</v>
      </c>
      <c r="H5" s="17"/>
      <c r="I5" s="18"/>
      <c r="J5" s="19"/>
      <c r="K5" s="13">
        <v>4</v>
      </c>
      <c r="L5" s="4" t="s">
        <v>0</v>
      </c>
      <c r="M5" s="14">
        <v>4</v>
      </c>
      <c r="N5" s="13">
        <v>5</v>
      </c>
      <c r="O5" s="4" t="s">
        <v>0</v>
      </c>
      <c r="P5" s="14">
        <v>1</v>
      </c>
      <c r="Q5" s="13">
        <v>17</v>
      </c>
      <c r="R5" s="4" t="s">
        <v>0</v>
      </c>
      <c r="S5" s="14">
        <v>7</v>
      </c>
      <c r="T5" s="13">
        <v>22</v>
      </c>
      <c r="U5" s="4" t="s">
        <v>0</v>
      </c>
      <c r="V5" s="14">
        <v>12</v>
      </c>
      <c r="W5" s="15">
        <v>10</v>
      </c>
      <c r="X5" s="2" t="s">
        <v>0</v>
      </c>
      <c r="Y5" s="16">
        <v>3</v>
      </c>
      <c r="Z5" s="1">
        <f t="shared" si="2"/>
        <v>7</v>
      </c>
      <c r="AA5" s="1">
        <f t="shared" si="3"/>
        <v>5</v>
      </c>
      <c r="AB5" s="1">
        <f t="shared" si="4"/>
        <v>1</v>
      </c>
      <c r="AC5" s="1">
        <f t="shared" si="0"/>
        <v>1</v>
      </c>
      <c r="AD5" s="3">
        <f t="shared" si="5"/>
        <v>72</v>
      </c>
      <c r="AE5" s="1">
        <f t="shared" si="6"/>
        <v>45</v>
      </c>
      <c r="AF5" s="1">
        <f t="shared" si="1"/>
        <v>27</v>
      </c>
      <c r="AG5" s="1">
        <f t="shared" si="7"/>
        <v>16</v>
      </c>
    </row>
    <row r="6" spans="1:33" ht="27.75" customHeight="1" thickBot="1">
      <c r="A6" s="23" t="s">
        <v>5</v>
      </c>
      <c r="B6" s="20">
        <v>2</v>
      </c>
      <c r="C6" s="2" t="s">
        <v>0</v>
      </c>
      <c r="D6" s="16">
        <v>5</v>
      </c>
      <c r="E6" s="15">
        <v>2</v>
      </c>
      <c r="F6" s="2" t="s">
        <v>0</v>
      </c>
      <c r="G6" s="16">
        <v>9</v>
      </c>
      <c r="H6" s="15">
        <v>4</v>
      </c>
      <c r="I6" s="2" t="s">
        <v>0</v>
      </c>
      <c r="J6" s="16">
        <v>4</v>
      </c>
      <c r="K6" s="17"/>
      <c r="L6" s="18"/>
      <c r="M6" s="19"/>
      <c r="N6" s="13">
        <v>5</v>
      </c>
      <c r="O6" s="4" t="s">
        <v>0</v>
      </c>
      <c r="P6" s="14">
        <v>2</v>
      </c>
      <c r="Q6" s="13">
        <v>5</v>
      </c>
      <c r="R6" s="4" t="s">
        <v>0</v>
      </c>
      <c r="S6" s="14">
        <v>4</v>
      </c>
      <c r="T6" s="13">
        <v>7</v>
      </c>
      <c r="U6" s="4" t="s">
        <v>0</v>
      </c>
      <c r="V6" s="14">
        <v>5</v>
      </c>
      <c r="W6" s="15">
        <v>20</v>
      </c>
      <c r="X6" s="2" t="s">
        <v>0</v>
      </c>
      <c r="Y6" s="16">
        <v>13</v>
      </c>
      <c r="Z6" s="1">
        <f t="shared" si="2"/>
        <v>7</v>
      </c>
      <c r="AA6" s="1">
        <f t="shared" si="3"/>
        <v>4</v>
      </c>
      <c r="AB6" s="1">
        <f t="shared" si="4"/>
        <v>2</v>
      </c>
      <c r="AC6" s="1">
        <f t="shared" si="0"/>
        <v>1</v>
      </c>
      <c r="AD6" s="3">
        <f t="shared" si="5"/>
        <v>45</v>
      </c>
      <c r="AE6" s="1">
        <f t="shared" si="6"/>
        <v>42</v>
      </c>
      <c r="AF6" s="1">
        <f t="shared" si="1"/>
        <v>3</v>
      </c>
      <c r="AG6" s="1">
        <f t="shared" si="7"/>
        <v>13</v>
      </c>
    </row>
    <row r="7" spans="1:33" ht="27.75" customHeight="1" thickBot="1">
      <c r="A7" s="22" t="s">
        <v>6</v>
      </c>
      <c r="B7" s="20">
        <v>6</v>
      </c>
      <c r="C7" s="2" t="s">
        <v>0</v>
      </c>
      <c r="D7" s="16">
        <v>13</v>
      </c>
      <c r="E7" s="15">
        <v>4</v>
      </c>
      <c r="F7" s="2" t="s">
        <v>0</v>
      </c>
      <c r="G7" s="16">
        <v>5</v>
      </c>
      <c r="H7" s="15">
        <v>1</v>
      </c>
      <c r="I7" s="2" t="s">
        <v>0</v>
      </c>
      <c r="J7" s="16">
        <v>5</v>
      </c>
      <c r="K7" s="13">
        <v>2</v>
      </c>
      <c r="L7" s="4" t="s">
        <v>0</v>
      </c>
      <c r="M7" s="14">
        <v>5</v>
      </c>
      <c r="N7" s="17"/>
      <c r="O7" s="18"/>
      <c r="P7" s="19"/>
      <c r="Q7" s="13">
        <v>11</v>
      </c>
      <c r="R7" s="4" t="s">
        <v>0</v>
      </c>
      <c r="S7" s="14">
        <v>1</v>
      </c>
      <c r="T7" s="13">
        <v>13</v>
      </c>
      <c r="U7" s="4" t="s">
        <v>0</v>
      </c>
      <c r="V7" s="14">
        <v>7</v>
      </c>
      <c r="W7" s="15">
        <v>14</v>
      </c>
      <c r="X7" s="2" t="s">
        <v>0</v>
      </c>
      <c r="Y7" s="16">
        <v>9</v>
      </c>
      <c r="Z7" s="1">
        <f t="shared" si="2"/>
        <v>7</v>
      </c>
      <c r="AA7" s="1">
        <f t="shared" si="3"/>
        <v>3</v>
      </c>
      <c r="AB7" s="1">
        <f t="shared" si="4"/>
        <v>4</v>
      </c>
      <c r="AC7" s="1">
        <f t="shared" si="0"/>
        <v>0</v>
      </c>
      <c r="AD7" s="3">
        <f t="shared" si="5"/>
        <v>51</v>
      </c>
      <c r="AE7" s="1">
        <f t="shared" si="6"/>
        <v>45</v>
      </c>
      <c r="AF7" s="1">
        <f t="shared" si="1"/>
        <v>6</v>
      </c>
      <c r="AG7" s="1">
        <f t="shared" si="7"/>
        <v>9</v>
      </c>
    </row>
    <row r="8" spans="1:33" ht="27.75" customHeight="1" thickBot="1">
      <c r="A8" s="22" t="s">
        <v>7</v>
      </c>
      <c r="B8" s="20">
        <v>0</v>
      </c>
      <c r="C8" s="2" t="s">
        <v>0</v>
      </c>
      <c r="D8" s="16">
        <v>10</v>
      </c>
      <c r="E8" s="15">
        <v>11</v>
      </c>
      <c r="F8" s="2" t="s">
        <v>0</v>
      </c>
      <c r="G8" s="16">
        <v>11</v>
      </c>
      <c r="H8" s="15">
        <v>7</v>
      </c>
      <c r="I8" s="2" t="s">
        <v>0</v>
      </c>
      <c r="J8" s="16">
        <v>17</v>
      </c>
      <c r="K8" s="13">
        <v>4</v>
      </c>
      <c r="L8" s="4" t="s">
        <v>0</v>
      </c>
      <c r="M8" s="14">
        <v>5</v>
      </c>
      <c r="N8" s="13">
        <v>1</v>
      </c>
      <c r="O8" s="4" t="s">
        <v>0</v>
      </c>
      <c r="P8" s="14">
        <v>11</v>
      </c>
      <c r="Q8" s="17"/>
      <c r="R8" s="18"/>
      <c r="S8" s="19"/>
      <c r="T8" s="13">
        <v>11</v>
      </c>
      <c r="U8" s="4" t="s">
        <v>0</v>
      </c>
      <c r="V8" s="14">
        <v>9</v>
      </c>
      <c r="W8" s="15">
        <v>10</v>
      </c>
      <c r="X8" s="2" t="s">
        <v>0</v>
      </c>
      <c r="Y8" s="16">
        <v>6</v>
      </c>
      <c r="Z8" s="1">
        <f t="shared" si="2"/>
        <v>7</v>
      </c>
      <c r="AA8" s="1">
        <f t="shared" si="3"/>
        <v>2</v>
      </c>
      <c r="AB8" s="1">
        <f t="shared" si="4"/>
        <v>4</v>
      </c>
      <c r="AC8" s="1">
        <f t="shared" si="0"/>
        <v>1</v>
      </c>
      <c r="AD8" s="3">
        <f t="shared" si="5"/>
        <v>44</v>
      </c>
      <c r="AE8" s="1">
        <f t="shared" si="6"/>
        <v>69</v>
      </c>
      <c r="AF8" s="1">
        <f t="shared" si="1"/>
        <v>-25</v>
      </c>
      <c r="AG8" s="1">
        <f t="shared" si="7"/>
        <v>7</v>
      </c>
    </row>
    <row r="9" spans="1:33" ht="29.25" customHeight="1" thickBot="1">
      <c r="A9" s="23" t="s">
        <v>8</v>
      </c>
      <c r="B9" s="20">
        <v>0</v>
      </c>
      <c r="C9" s="2" t="s">
        <v>0</v>
      </c>
      <c r="D9" s="16">
        <v>10</v>
      </c>
      <c r="E9" s="15">
        <v>6</v>
      </c>
      <c r="F9" s="2" t="s">
        <v>0</v>
      </c>
      <c r="G9" s="16">
        <v>14</v>
      </c>
      <c r="H9" s="15">
        <v>12</v>
      </c>
      <c r="I9" s="2" t="s">
        <v>0</v>
      </c>
      <c r="J9" s="16">
        <v>22</v>
      </c>
      <c r="K9" s="13">
        <v>5</v>
      </c>
      <c r="L9" s="4" t="s">
        <v>0</v>
      </c>
      <c r="M9" s="14">
        <v>7</v>
      </c>
      <c r="N9" s="13">
        <v>7</v>
      </c>
      <c r="O9" s="4" t="s">
        <v>0</v>
      </c>
      <c r="P9" s="14">
        <v>13</v>
      </c>
      <c r="Q9" s="13">
        <v>9</v>
      </c>
      <c r="R9" s="4" t="s">
        <v>0</v>
      </c>
      <c r="S9" s="14">
        <v>11</v>
      </c>
      <c r="T9" s="17"/>
      <c r="U9" s="18"/>
      <c r="V9" s="19"/>
      <c r="W9" s="15">
        <v>9</v>
      </c>
      <c r="X9" s="2" t="s">
        <v>0</v>
      </c>
      <c r="Y9" s="16">
        <v>6</v>
      </c>
      <c r="Z9" s="1">
        <f t="shared" si="2"/>
        <v>7</v>
      </c>
      <c r="AA9" s="1">
        <f t="shared" si="3"/>
        <v>1</v>
      </c>
      <c r="AB9" s="1">
        <f t="shared" si="4"/>
        <v>6</v>
      </c>
      <c r="AC9" s="1">
        <f t="shared" si="0"/>
        <v>0</v>
      </c>
      <c r="AD9" s="3">
        <f t="shared" si="5"/>
        <v>48</v>
      </c>
      <c r="AE9" s="1">
        <f t="shared" si="6"/>
        <v>83</v>
      </c>
      <c r="AF9" s="1">
        <f t="shared" si="1"/>
        <v>-35</v>
      </c>
      <c r="AG9" s="1">
        <f t="shared" si="7"/>
        <v>3</v>
      </c>
    </row>
    <row r="10" spans="1:33" ht="26.25">
      <c r="A10" s="22" t="s">
        <v>1</v>
      </c>
      <c r="B10" s="20">
        <v>1</v>
      </c>
      <c r="C10" s="2" t="s">
        <v>0</v>
      </c>
      <c r="D10" s="16">
        <v>11</v>
      </c>
      <c r="E10" s="15">
        <v>2</v>
      </c>
      <c r="F10" s="2" t="s">
        <v>0</v>
      </c>
      <c r="G10" s="16">
        <v>12</v>
      </c>
      <c r="H10" s="15">
        <v>3</v>
      </c>
      <c r="I10" s="2" t="s">
        <v>0</v>
      </c>
      <c r="J10" s="16">
        <v>10</v>
      </c>
      <c r="K10" s="13">
        <v>13</v>
      </c>
      <c r="L10" s="4" t="s">
        <v>0</v>
      </c>
      <c r="M10" s="14">
        <v>20</v>
      </c>
      <c r="N10" s="13">
        <v>9</v>
      </c>
      <c r="O10" s="4" t="s">
        <v>0</v>
      </c>
      <c r="P10" s="14">
        <v>14</v>
      </c>
      <c r="Q10" s="13">
        <v>6</v>
      </c>
      <c r="R10" s="4" t="s">
        <v>0</v>
      </c>
      <c r="S10" s="14">
        <v>10</v>
      </c>
      <c r="T10" s="13">
        <v>6</v>
      </c>
      <c r="U10" s="4" t="s">
        <v>0</v>
      </c>
      <c r="V10" s="14">
        <v>9</v>
      </c>
      <c r="W10" s="17"/>
      <c r="X10" s="18"/>
      <c r="Y10" s="19"/>
      <c r="Z10" s="1">
        <f t="shared" si="2"/>
        <v>7</v>
      </c>
      <c r="AA10" s="1">
        <f t="shared" si="3"/>
        <v>0</v>
      </c>
      <c r="AB10" s="1">
        <f t="shared" si="4"/>
        <v>7</v>
      </c>
      <c r="AC10" s="1">
        <f t="shared" si="0"/>
        <v>0</v>
      </c>
      <c r="AD10" s="3">
        <f t="shared" si="5"/>
        <v>40</v>
      </c>
      <c r="AE10" s="1">
        <f t="shared" si="6"/>
        <v>86</v>
      </c>
      <c r="AF10" s="1">
        <f t="shared" si="1"/>
        <v>-46</v>
      </c>
      <c r="AG10" s="1">
        <f t="shared" si="7"/>
        <v>0</v>
      </c>
    </row>
    <row r="11" spans="2:33" ht="59.25" customHeight="1">
      <c r="B11" s="35" t="s">
        <v>2</v>
      </c>
      <c r="C11" s="36"/>
      <c r="D11" s="36"/>
      <c r="E11" s="35" t="s">
        <v>3</v>
      </c>
      <c r="F11" s="36"/>
      <c r="G11" s="36"/>
      <c r="H11" s="35" t="s">
        <v>4</v>
      </c>
      <c r="I11" s="36"/>
      <c r="J11" s="36"/>
      <c r="K11" s="35" t="s">
        <v>5</v>
      </c>
      <c r="L11" s="36"/>
      <c r="M11" s="36"/>
      <c r="N11" s="35" t="s">
        <v>6</v>
      </c>
      <c r="O11" s="36"/>
      <c r="P11" s="36"/>
      <c r="Q11" s="35" t="s">
        <v>7</v>
      </c>
      <c r="R11" s="36"/>
      <c r="S11" s="36"/>
      <c r="T11" s="35" t="s">
        <v>8</v>
      </c>
      <c r="U11" s="36"/>
      <c r="V11" s="36"/>
      <c r="W11" s="35" t="s">
        <v>1</v>
      </c>
      <c r="X11" s="36"/>
      <c r="Y11" s="36"/>
      <c r="Z11" s="6" t="s">
        <v>28</v>
      </c>
      <c r="AA11" s="6" t="s">
        <v>29</v>
      </c>
      <c r="AB11" s="6" t="s">
        <v>30</v>
      </c>
      <c r="AC11" s="6" t="s">
        <v>31</v>
      </c>
      <c r="AD11" s="7" t="s">
        <v>32</v>
      </c>
      <c r="AE11" s="7" t="s">
        <v>33</v>
      </c>
      <c r="AF11" s="7" t="s">
        <v>34</v>
      </c>
      <c r="AG11" s="7" t="s">
        <v>35</v>
      </c>
    </row>
    <row r="12" ht="30" customHeight="1"/>
    <row r="13" spans="1:25" ht="58.5" customHeight="1">
      <c r="A13" s="27" t="s">
        <v>27</v>
      </c>
      <c r="B13" s="6" t="s">
        <v>28</v>
      </c>
      <c r="C13" s="6" t="s">
        <v>29</v>
      </c>
      <c r="D13" s="6" t="s">
        <v>30</v>
      </c>
      <c r="E13" s="6" t="s">
        <v>31</v>
      </c>
      <c r="F13" s="7" t="s">
        <v>32</v>
      </c>
      <c r="G13" s="7" t="s">
        <v>33</v>
      </c>
      <c r="H13" s="7" t="s">
        <v>34</v>
      </c>
      <c r="I13" s="7" t="s">
        <v>35</v>
      </c>
      <c r="K13" s="40" t="s">
        <v>36</v>
      </c>
      <c r="L13" s="40"/>
      <c r="M13" s="40"/>
      <c r="N13" s="40"/>
      <c r="O13" s="40"/>
      <c r="P13" s="40"/>
      <c r="Q13" s="40"/>
      <c r="R13" s="6" t="s">
        <v>28</v>
      </c>
      <c r="S13" s="6" t="s">
        <v>29</v>
      </c>
      <c r="T13" s="6" t="s">
        <v>30</v>
      </c>
      <c r="U13" s="6" t="s">
        <v>31</v>
      </c>
      <c r="V13" s="7" t="s">
        <v>32</v>
      </c>
      <c r="W13" s="7" t="s">
        <v>33</v>
      </c>
      <c r="X13" s="7" t="s">
        <v>34</v>
      </c>
      <c r="Y13" s="7" t="s">
        <v>35</v>
      </c>
    </row>
    <row r="14" spans="1:25" s="10" customFormat="1" ht="15.75">
      <c r="A14" s="24" t="s">
        <v>2</v>
      </c>
      <c r="B14" s="9">
        <v>7</v>
      </c>
      <c r="C14" s="9">
        <v>7</v>
      </c>
      <c r="D14" s="9">
        <v>0</v>
      </c>
      <c r="E14" s="9">
        <v>0</v>
      </c>
      <c r="F14" s="9">
        <v>74</v>
      </c>
      <c r="G14" s="9">
        <v>20</v>
      </c>
      <c r="H14" s="9">
        <v>54</v>
      </c>
      <c r="I14" s="9">
        <v>21</v>
      </c>
      <c r="K14" s="37" t="s">
        <v>2</v>
      </c>
      <c r="L14" s="38"/>
      <c r="M14" s="38"/>
      <c r="N14" s="38"/>
      <c r="O14" s="38"/>
      <c r="P14" s="38"/>
      <c r="Q14" s="39"/>
      <c r="R14" s="9">
        <v>7</v>
      </c>
      <c r="S14" s="9">
        <v>7</v>
      </c>
      <c r="T14" s="9">
        <v>0</v>
      </c>
      <c r="U14" s="9">
        <v>0</v>
      </c>
      <c r="V14" s="9">
        <v>79</v>
      </c>
      <c r="W14" s="9">
        <v>22</v>
      </c>
      <c r="X14" s="9">
        <v>57</v>
      </c>
      <c r="Y14" s="9">
        <v>21</v>
      </c>
    </row>
    <row r="15" spans="1:25" s="10" customFormat="1" ht="15.75">
      <c r="A15" s="25" t="s">
        <v>3</v>
      </c>
      <c r="B15" s="9">
        <v>7</v>
      </c>
      <c r="C15" s="9">
        <v>6</v>
      </c>
      <c r="D15" s="9">
        <v>1</v>
      </c>
      <c r="E15" s="9">
        <v>0</v>
      </c>
      <c r="F15" s="9">
        <v>71</v>
      </c>
      <c r="G15" s="9">
        <v>54</v>
      </c>
      <c r="H15" s="9">
        <v>17</v>
      </c>
      <c r="I15" s="9">
        <v>18</v>
      </c>
      <c r="K15" s="37" t="s">
        <v>3</v>
      </c>
      <c r="L15" s="38"/>
      <c r="M15" s="38"/>
      <c r="N15" s="38"/>
      <c r="O15" s="38"/>
      <c r="P15" s="38"/>
      <c r="Q15" s="39"/>
      <c r="R15" s="9">
        <v>7</v>
      </c>
      <c r="S15" s="9">
        <v>4</v>
      </c>
      <c r="T15" s="9">
        <v>2</v>
      </c>
      <c r="U15" s="9">
        <v>1</v>
      </c>
      <c r="V15" s="9">
        <v>63</v>
      </c>
      <c r="W15" s="9">
        <v>50</v>
      </c>
      <c r="X15" s="9">
        <v>13</v>
      </c>
      <c r="Y15" s="9">
        <v>13</v>
      </c>
    </row>
    <row r="16" spans="1:25" s="10" customFormat="1" ht="15.75">
      <c r="A16" s="24" t="s">
        <v>4</v>
      </c>
      <c r="B16" s="9">
        <v>7</v>
      </c>
      <c r="C16" s="9">
        <v>5</v>
      </c>
      <c r="D16" s="9">
        <v>2</v>
      </c>
      <c r="E16" s="9">
        <v>0</v>
      </c>
      <c r="F16" s="9">
        <v>50</v>
      </c>
      <c r="G16" s="9">
        <v>32</v>
      </c>
      <c r="H16" s="9">
        <v>18</v>
      </c>
      <c r="I16" s="9">
        <v>15</v>
      </c>
      <c r="K16" s="37" t="s">
        <v>4</v>
      </c>
      <c r="L16" s="38"/>
      <c r="M16" s="38"/>
      <c r="N16" s="38"/>
      <c r="O16" s="38"/>
      <c r="P16" s="38"/>
      <c r="Q16" s="39"/>
      <c r="R16" s="9">
        <v>7</v>
      </c>
      <c r="S16" s="9">
        <v>5</v>
      </c>
      <c r="T16" s="9">
        <v>1</v>
      </c>
      <c r="U16" s="9">
        <v>1</v>
      </c>
      <c r="V16" s="9">
        <v>72</v>
      </c>
      <c r="W16" s="9">
        <v>45</v>
      </c>
      <c r="X16" s="9">
        <v>27</v>
      </c>
      <c r="Y16" s="9">
        <v>16</v>
      </c>
    </row>
    <row r="17" spans="1:25" s="10" customFormat="1" ht="15.75">
      <c r="A17" s="25" t="s">
        <v>5</v>
      </c>
      <c r="B17" s="9">
        <v>7</v>
      </c>
      <c r="C17" s="9">
        <v>4</v>
      </c>
      <c r="D17" s="9">
        <v>3</v>
      </c>
      <c r="E17" s="9">
        <v>0</v>
      </c>
      <c r="F17" s="9">
        <v>56</v>
      </c>
      <c r="G17" s="9">
        <v>42</v>
      </c>
      <c r="H17" s="9">
        <v>14</v>
      </c>
      <c r="I17" s="9">
        <v>12</v>
      </c>
      <c r="K17" s="37" t="s">
        <v>5</v>
      </c>
      <c r="L17" s="38"/>
      <c r="M17" s="38"/>
      <c r="N17" s="38"/>
      <c r="O17" s="38"/>
      <c r="P17" s="38"/>
      <c r="Q17" s="39"/>
      <c r="R17" s="9">
        <v>7</v>
      </c>
      <c r="S17" s="9">
        <v>4</v>
      </c>
      <c r="T17" s="9">
        <v>2</v>
      </c>
      <c r="U17" s="9">
        <v>1</v>
      </c>
      <c r="V17" s="9">
        <v>45</v>
      </c>
      <c r="W17" s="9">
        <v>42</v>
      </c>
      <c r="X17" s="9">
        <v>3</v>
      </c>
      <c r="Y17" s="9">
        <v>13</v>
      </c>
    </row>
    <row r="18" spans="1:25" s="10" customFormat="1" ht="15.75">
      <c r="A18" s="24" t="s">
        <v>6</v>
      </c>
      <c r="B18" s="9">
        <v>7</v>
      </c>
      <c r="C18" s="9">
        <v>2</v>
      </c>
      <c r="D18" s="9">
        <v>5</v>
      </c>
      <c r="E18" s="9">
        <v>0</v>
      </c>
      <c r="F18" s="9">
        <v>41</v>
      </c>
      <c r="G18" s="9">
        <v>45</v>
      </c>
      <c r="H18" s="9">
        <v>-4</v>
      </c>
      <c r="I18" s="9">
        <v>6</v>
      </c>
      <c r="K18" s="37" t="s">
        <v>6</v>
      </c>
      <c r="L18" s="38"/>
      <c r="M18" s="38"/>
      <c r="N18" s="38"/>
      <c r="O18" s="38"/>
      <c r="P18" s="38"/>
      <c r="Q18" s="39"/>
      <c r="R18" s="9">
        <v>7</v>
      </c>
      <c r="S18" s="9">
        <v>3</v>
      </c>
      <c r="T18" s="9">
        <v>4</v>
      </c>
      <c r="U18" s="9">
        <v>0</v>
      </c>
      <c r="V18" s="9">
        <v>51</v>
      </c>
      <c r="W18" s="9">
        <v>45</v>
      </c>
      <c r="X18" s="9">
        <v>6</v>
      </c>
      <c r="Y18" s="9">
        <v>9</v>
      </c>
    </row>
    <row r="19" spans="1:25" s="10" customFormat="1" ht="15.75">
      <c r="A19" s="24" t="s">
        <v>7</v>
      </c>
      <c r="B19" s="9">
        <v>7</v>
      </c>
      <c r="C19" s="9">
        <v>2</v>
      </c>
      <c r="D19" s="9">
        <v>5</v>
      </c>
      <c r="E19" s="9">
        <v>0</v>
      </c>
      <c r="F19" s="9">
        <v>40</v>
      </c>
      <c r="G19" s="9">
        <v>50</v>
      </c>
      <c r="H19" s="9">
        <v>-10</v>
      </c>
      <c r="I19" s="9">
        <v>6</v>
      </c>
      <c r="K19" s="37" t="s">
        <v>7</v>
      </c>
      <c r="L19" s="38"/>
      <c r="M19" s="38"/>
      <c r="N19" s="38"/>
      <c r="O19" s="38"/>
      <c r="P19" s="38"/>
      <c r="Q19" s="39"/>
      <c r="R19" s="9">
        <v>7</v>
      </c>
      <c r="S19" s="9">
        <v>2</v>
      </c>
      <c r="T19" s="9">
        <v>4</v>
      </c>
      <c r="U19" s="9">
        <v>1</v>
      </c>
      <c r="V19" s="9">
        <v>44</v>
      </c>
      <c r="W19" s="9">
        <v>69</v>
      </c>
      <c r="X19" s="9">
        <v>-25</v>
      </c>
      <c r="Y19" s="9">
        <v>7</v>
      </c>
    </row>
    <row r="20" spans="1:25" s="10" customFormat="1" ht="15.75">
      <c r="A20" s="25" t="s">
        <v>8</v>
      </c>
      <c r="B20" s="9">
        <v>7</v>
      </c>
      <c r="C20" s="9">
        <v>2</v>
      </c>
      <c r="D20" s="9">
        <v>5</v>
      </c>
      <c r="E20" s="9">
        <v>0</v>
      </c>
      <c r="F20" s="9">
        <v>39</v>
      </c>
      <c r="G20" s="9">
        <v>73</v>
      </c>
      <c r="H20" s="9">
        <v>-34</v>
      </c>
      <c r="I20" s="9">
        <v>6</v>
      </c>
      <c r="K20" s="37" t="s">
        <v>8</v>
      </c>
      <c r="L20" s="38"/>
      <c r="M20" s="38"/>
      <c r="N20" s="38"/>
      <c r="O20" s="38"/>
      <c r="P20" s="38"/>
      <c r="Q20" s="39"/>
      <c r="R20" s="9">
        <v>7</v>
      </c>
      <c r="S20" s="9">
        <v>1</v>
      </c>
      <c r="T20" s="9">
        <v>6</v>
      </c>
      <c r="U20" s="9">
        <v>0</v>
      </c>
      <c r="V20" s="9">
        <v>48</v>
      </c>
      <c r="W20" s="9">
        <v>83</v>
      </c>
      <c r="X20" s="9">
        <v>-35</v>
      </c>
      <c r="Y20" s="9">
        <v>3</v>
      </c>
    </row>
    <row r="21" spans="1:25" s="10" customFormat="1" ht="15.75">
      <c r="A21" s="24" t="s">
        <v>1</v>
      </c>
      <c r="B21" s="9">
        <v>7</v>
      </c>
      <c r="C21" s="9">
        <v>0</v>
      </c>
      <c r="D21" s="9">
        <v>7</v>
      </c>
      <c r="E21" s="9">
        <v>0</v>
      </c>
      <c r="F21" s="9">
        <v>27</v>
      </c>
      <c r="G21" s="9">
        <v>82</v>
      </c>
      <c r="H21" s="9">
        <v>-55</v>
      </c>
      <c r="I21" s="9">
        <v>0</v>
      </c>
      <c r="K21" s="37" t="s">
        <v>1</v>
      </c>
      <c r="L21" s="38"/>
      <c r="M21" s="38"/>
      <c r="N21" s="38"/>
      <c r="O21" s="38"/>
      <c r="P21" s="38"/>
      <c r="Q21" s="39"/>
      <c r="R21" s="9">
        <v>7</v>
      </c>
      <c r="S21" s="9">
        <v>0</v>
      </c>
      <c r="T21" s="9">
        <v>7</v>
      </c>
      <c r="U21" s="9">
        <v>0</v>
      </c>
      <c r="V21" s="9">
        <v>40</v>
      </c>
      <c r="W21" s="9">
        <v>86</v>
      </c>
      <c r="X21" s="9">
        <v>-46</v>
      </c>
      <c r="Y21" s="9">
        <v>0</v>
      </c>
    </row>
    <row r="25" spans="1:9" ht="51.75" customHeight="1">
      <c r="A25" s="28" t="s">
        <v>37</v>
      </c>
      <c r="B25" s="29" t="s">
        <v>28</v>
      </c>
      <c r="C25" s="29" t="s">
        <v>29</v>
      </c>
      <c r="D25" s="29" t="s">
        <v>30</v>
      </c>
      <c r="E25" s="29" t="s">
        <v>31</v>
      </c>
      <c r="F25" s="30" t="s">
        <v>32</v>
      </c>
      <c r="G25" s="30" t="s">
        <v>33</v>
      </c>
      <c r="H25" s="30" t="s">
        <v>34</v>
      </c>
      <c r="I25" s="30" t="s">
        <v>35</v>
      </c>
    </row>
    <row r="26" spans="1:9" ht="15.75">
      <c r="A26" s="24" t="s">
        <v>2</v>
      </c>
      <c r="B26" s="9">
        <f aca="true" t="shared" si="8" ref="B26:I26">B14+R14</f>
        <v>14</v>
      </c>
      <c r="C26" s="9">
        <f t="shared" si="8"/>
        <v>14</v>
      </c>
      <c r="D26" s="9">
        <f t="shared" si="8"/>
        <v>0</v>
      </c>
      <c r="E26" s="9">
        <f t="shared" si="8"/>
        <v>0</v>
      </c>
      <c r="F26" s="9">
        <f t="shared" si="8"/>
        <v>153</v>
      </c>
      <c r="G26" s="9">
        <f t="shared" si="8"/>
        <v>42</v>
      </c>
      <c r="H26" s="9">
        <f t="shared" si="8"/>
        <v>111</v>
      </c>
      <c r="I26" s="9">
        <f t="shared" si="8"/>
        <v>42</v>
      </c>
    </row>
    <row r="27" spans="1:9" ht="15.75">
      <c r="A27" s="25" t="s">
        <v>3</v>
      </c>
      <c r="B27" s="9">
        <f aca="true" t="shared" si="9" ref="B27:B33">B15+R15</f>
        <v>14</v>
      </c>
      <c r="C27" s="9">
        <f aca="true" t="shared" si="10" ref="C27:C33">C15+S15</f>
        <v>10</v>
      </c>
      <c r="D27" s="9">
        <f aca="true" t="shared" si="11" ref="D27:D33">D15+T15</f>
        <v>3</v>
      </c>
      <c r="E27" s="9">
        <f aca="true" t="shared" si="12" ref="E27:E33">E15+U15</f>
        <v>1</v>
      </c>
      <c r="F27" s="9">
        <f aca="true" t="shared" si="13" ref="F27:F33">F15+V15</f>
        <v>134</v>
      </c>
      <c r="G27" s="9">
        <f aca="true" t="shared" si="14" ref="G27:G33">G15+W15</f>
        <v>104</v>
      </c>
      <c r="H27" s="9">
        <f aca="true" t="shared" si="15" ref="H27:H33">H15+X15</f>
        <v>30</v>
      </c>
      <c r="I27" s="9">
        <f aca="true" t="shared" si="16" ref="I27:I33">I15+Y15</f>
        <v>31</v>
      </c>
    </row>
    <row r="28" spans="1:9" ht="15.75">
      <c r="A28" s="24" t="s">
        <v>4</v>
      </c>
      <c r="B28" s="9">
        <f t="shared" si="9"/>
        <v>14</v>
      </c>
      <c r="C28" s="9">
        <f t="shared" si="10"/>
        <v>10</v>
      </c>
      <c r="D28" s="9">
        <f t="shared" si="11"/>
        <v>3</v>
      </c>
      <c r="E28" s="9">
        <f t="shared" si="12"/>
        <v>1</v>
      </c>
      <c r="F28" s="9">
        <f t="shared" si="13"/>
        <v>122</v>
      </c>
      <c r="G28" s="9">
        <f t="shared" si="14"/>
        <v>77</v>
      </c>
      <c r="H28" s="9">
        <f t="shared" si="15"/>
        <v>45</v>
      </c>
      <c r="I28" s="9">
        <f t="shared" si="16"/>
        <v>31</v>
      </c>
    </row>
    <row r="29" spans="1:9" ht="15.75">
      <c r="A29" s="25" t="s">
        <v>5</v>
      </c>
      <c r="B29" s="9">
        <f t="shared" si="9"/>
        <v>14</v>
      </c>
      <c r="C29" s="9">
        <f t="shared" si="10"/>
        <v>8</v>
      </c>
      <c r="D29" s="9">
        <f t="shared" si="11"/>
        <v>5</v>
      </c>
      <c r="E29" s="9">
        <f t="shared" si="12"/>
        <v>1</v>
      </c>
      <c r="F29" s="9">
        <f t="shared" si="13"/>
        <v>101</v>
      </c>
      <c r="G29" s="9">
        <f t="shared" si="14"/>
        <v>84</v>
      </c>
      <c r="H29" s="9">
        <f t="shared" si="15"/>
        <v>17</v>
      </c>
      <c r="I29" s="9">
        <f t="shared" si="16"/>
        <v>25</v>
      </c>
    </row>
    <row r="30" spans="1:9" ht="15.75">
      <c r="A30" s="24" t="s">
        <v>6</v>
      </c>
      <c r="B30" s="9">
        <f t="shared" si="9"/>
        <v>14</v>
      </c>
      <c r="C30" s="9">
        <f t="shared" si="10"/>
        <v>5</v>
      </c>
      <c r="D30" s="9">
        <f t="shared" si="11"/>
        <v>9</v>
      </c>
      <c r="E30" s="9">
        <f t="shared" si="12"/>
        <v>0</v>
      </c>
      <c r="F30" s="9">
        <f t="shared" si="13"/>
        <v>92</v>
      </c>
      <c r="G30" s="9">
        <f t="shared" si="14"/>
        <v>90</v>
      </c>
      <c r="H30" s="9">
        <f t="shared" si="15"/>
        <v>2</v>
      </c>
      <c r="I30" s="9">
        <f t="shared" si="16"/>
        <v>15</v>
      </c>
    </row>
    <row r="31" spans="1:9" ht="15.75">
      <c r="A31" s="24" t="s">
        <v>7</v>
      </c>
      <c r="B31" s="9">
        <f t="shared" si="9"/>
        <v>14</v>
      </c>
      <c r="C31" s="9">
        <f t="shared" si="10"/>
        <v>4</v>
      </c>
      <c r="D31" s="9">
        <f t="shared" si="11"/>
        <v>9</v>
      </c>
      <c r="E31" s="9">
        <f t="shared" si="12"/>
        <v>1</v>
      </c>
      <c r="F31" s="9">
        <f t="shared" si="13"/>
        <v>84</v>
      </c>
      <c r="G31" s="9">
        <f t="shared" si="14"/>
        <v>119</v>
      </c>
      <c r="H31" s="9">
        <f t="shared" si="15"/>
        <v>-35</v>
      </c>
      <c r="I31" s="9">
        <f t="shared" si="16"/>
        <v>13</v>
      </c>
    </row>
    <row r="32" spans="1:9" ht="15.75">
      <c r="A32" s="25" t="s">
        <v>8</v>
      </c>
      <c r="B32" s="9">
        <f t="shared" si="9"/>
        <v>14</v>
      </c>
      <c r="C32" s="9">
        <f t="shared" si="10"/>
        <v>3</v>
      </c>
      <c r="D32" s="9">
        <f t="shared" si="11"/>
        <v>11</v>
      </c>
      <c r="E32" s="9">
        <f t="shared" si="12"/>
        <v>0</v>
      </c>
      <c r="F32" s="9">
        <f t="shared" si="13"/>
        <v>87</v>
      </c>
      <c r="G32" s="9">
        <f t="shared" si="14"/>
        <v>156</v>
      </c>
      <c r="H32" s="9">
        <f t="shared" si="15"/>
        <v>-69</v>
      </c>
      <c r="I32" s="9">
        <f t="shared" si="16"/>
        <v>9</v>
      </c>
    </row>
    <row r="33" spans="1:9" ht="15.75">
      <c r="A33" s="24" t="s">
        <v>1</v>
      </c>
      <c r="B33" s="9">
        <f t="shared" si="9"/>
        <v>14</v>
      </c>
      <c r="C33" s="9">
        <f t="shared" si="10"/>
        <v>0</v>
      </c>
      <c r="D33" s="9">
        <f t="shared" si="11"/>
        <v>14</v>
      </c>
      <c r="E33" s="9">
        <f t="shared" si="12"/>
        <v>0</v>
      </c>
      <c r="F33" s="9">
        <f t="shared" si="13"/>
        <v>67</v>
      </c>
      <c r="G33" s="9">
        <f t="shared" si="14"/>
        <v>168</v>
      </c>
      <c r="H33" s="9">
        <f t="shared" si="15"/>
        <v>-101</v>
      </c>
      <c r="I33" s="9">
        <f t="shared" si="16"/>
        <v>0</v>
      </c>
    </row>
  </sheetData>
  <sheetProtection/>
  <mergeCells count="18">
    <mergeCell ref="K19:Q19"/>
    <mergeCell ref="K20:Q20"/>
    <mergeCell ref="K21:Q21"/>
    <mergeCell ref="K13:Q13"/>
    <mergeCell ref="K14:Q14"/>
    <mergeCell ref="K15:Q15"/>
    <mergeCell ref="K16:Q16"/>
    <mergeCell ref="K17:Q17"/>
    <mergeCell ref="K18:Q18"/>
    <mergeCell ref="B1:Y2"/>
    <mergeCell ref="B11:D11"/>
    <mergeCell ref="E11:G11"/>
    <mergeCell ref="H11:J11"/>
    <mergeCell ref="W11:Y11"/>
    <mergeCell ref="K11:M11"/>
    <mergeCell ref="N11:P11"/>
    <mergeCell ref="Q11:S11"/>
    <mergeCell ref="T11:V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G33"/>
  <sheetViews>
    <sheetView zoomScale="75" zoomScaleNormal="75" zoomScalePageLayoutView="0" workbookViewId="0" topLeftCell="A6">
      <selection activeCell="H25" sqref="H25"/>
    </sheetView>
  </sheetViews>
  <sheetFormatPr defaultColWidth="9.140625" defaultRowHeight="15"/>
  <cols>
    <col min="1" max="1" width="32.421875" style="0" customWidth="1"/>
    <col min="2" max="2" width="4.8515625" style="0" customWidth="1"/>
    <col min="3" max="3" width="5.00390625" style="0" customWidth="1"/>
    <col min="4" max="4" width="5.140625" style="0" customWidth="1"/>
    <col min="5" max="5" width="4.8515625" style="0" customWidth="1"/>
    <col min="6" max="6" width="5.28125" style="0" customWidth="1"/>
    <col min="7" max="7" width="4.8515625" style="0" customWidth="1"/>
    <col min="8" max="8" width="4.7109375" style="0" customWidth="1"/>
    <col min="9" max="9" width="3.140625" style="0" customWidth="1"/>
    <col min="10" max="22" width="4.7109375" style="0" customWidth="1"/>
    <col min="23" max="23" width="5.140625" style="0" customWidth="1"/>
    <col min="24" max="24" width="4.28125" style="0" customWidth="1"/>
    <col min="25" max="25" width="4.140625" style="0" customWidth="1"/>
    <col min="26" max="26" width="7.28125" style="0" bestFit="1" customWidth="1"/>
    <col min="27" max="29" width="8.00390625" style="0" bestFit="1" customWidth="1"/>
    <col min="30" max="31" width="7.421875" style="0" bestFit="1" customWidth="1"/>
    <col min="32" max="32" width="6.57421875" style="0" customWidth="1"/>
    <col min="33" max="33" width="7.421875" style="0" bestFit="1" customWidth="1"/>
    <col min="34" max="34" width="4.57421875" style="0" bestFit="1" customWidth="1"/>
    <col min="35" max="35" width="7.140625" style="0" bestFit="1" customWidth="1"/>
    <col min="36" max="36" width="6.421875" style="0" bestFit="1" customWidth="1"/>
    <col min="37" max="37" width="6.140625" style="0" bestFit="1" customWidth="1"/>
    <col min="38" max="38" width="4.28125" style="0" bestFit="1" customWidth="1"/>
    <col min="39" max="39" width="6.140625" style="0" customWidth="1"/>
  </cols>
  <sheetData>
    <row r="1" spans="2:32" ht="15">
      <c r="B1" s="33" t="s">
        <v>39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5"/>
      <c r="AA1" s="5"/>
      <c r="AB1" s="5"/>
      <c r="AC1" s="5"/>
      <c r="AD1" s="5"/>
      <c r="AE1" s="5"/>
      <c r="AF1" s="5"/>
    </row>
    <row r="2" spans="2:31" ht="15.75" thickBo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8"/>
      <c r="AA2" s="8"/>
      <c r="AB2" s="8"/>
      <c r="AC2" s="8"/>
      <c r="AD2" s="8"/>
      <c r="AE2" s="8"/>
    </row>
    <row r="3" spans="1:33" ht="27.75" customHeight="1" thickBot="1">
      <c r="A3" s="23" t="s">
        <v>9</v>
      </c>
      <c r="B3" s="21"/>
      <c r="C3" s="11"/>
      <c r="D3" s="12"/>
      <c r="E3" s="13">
        <v>12</v>
      </c>
      <c r="F3" s="4" t="s">
        <v>0</v>
      </c>
      <c r="G3" s="14">
        <v>2</v>
      </c>
      <c r="H3" s="13">
        <v>6</v>
      </c>
      <c r="I3" s="4" t="s">
        <v>0</v>
      </c>
      <c r="J3" s="14">
        <v>4</v>
      </c>
      <c r="K3" s="13">
        <v>7</v>
      </c>
      <c r="L3" s="4" t="s">
        <v>0</v>
      </c>
      <c r="M3" s="14">
        <v>5</v>
      </c>
      <c r="N3" s="13" t="s">
        <v>26</v>
      </c>
      <c r="O3" s="4" t="s">
        <v>0</v>
      </c>
      <c r="P3" s="14" t="s">
        <v>25</v>
      </c>
      <c r="Q3" s="13">
        <v>12</v>
      </c>
      <c r="R3" s="4" t="s">
        <v>0</v>
      </c>
      <c r="S3" s="14">
        <v>2</v>
      </c>
      <c r="T3" s="13">
        <v>7</v>
      </c>
      <c r="U3" s="4" t="s">
        <v>0</v>
      </c>
      <c r="V3" s="14">
        <v>1</v>
      </c>
      <c r="W3" s="13">
        <v>12</v>
      </c>
      <c r="X3" s="4" t="s">
        <v>0</v>
      </c>
      <c r="Y3" s="14">
        <v>2</v>
      </c>
      <c r="Z3" s="1">
        <f>((((COUNTBLANK(B3:Y3)-3)/2))-7)*-1</f>
        <v>7</v>
      </c>
      <c r="AA3" s="1">
        <f>IF(B3&gt;D3,1)+IF(E3&gt;G3,1)+IF(H3&gt;J3,1)+IF(K3&gt;M3,1)+IF(N3&gt;P3,1)+IF(Q3&gt;S3,1)+IF(T3&gt;V3,1)+IF(W3&gt;Y3,1,0)</f>
        <v>7</v>
      </c>
      <c r="AB3" s="1">
        <f>IF(B3&lt;D3,1)+IF(E3&lt;G3,1)+IF(H3&lt;J3,1)+IF(K3&lt;M3,1)+IF(N3&lt;P3,1)+IF(Q3&lt;S3,1)+IF(T3&lt;V3,1)+IF(W3&lt;Y3,1,0)</f>
        <v>0</v>
      </c>
      <c r="AC3" s="1">
        <f aca="true" t="shared" si="0" ref="AC3:AC10">Z3-(AA3+AB3)</f>
        <v>0</v>
      </c>
      <c r="AD3" s="3">
        <f>SUM(B3,E3,H3,K3,N3,Q3,T3,W3)</f>
        <v>56</v>
      </c>
      <c r="AE3" s="1">
        <f>SUM(D3,G3,J3,M3,P3,S3,V3,Y3)</f>
        <v>16</v>
      </c>
      <c r="AF3" s="1">
        <f aca="true" t="shared" si="1" ref="AF3:AF10">AD3-AE3</f>
        <v>40</v>
      </c>
      <c r="AG3" s="1">
        <f>(AA3*3)+AC3</f>
        <v>21</v>
      </c>
    </row>
    <row r="4" spans="1:33" ht="27.75" customHeight="1" thickBot="1">
      <c r="A4" s="23" t="s">
        <v>10</v>
      </c>
      <c r="B4" s="20">
        <v>2</v>
      </c>
      <c r="C4" s="2" t="s">
        <v>0</v>
      </c>
      <c r="D4" s="16">
        <v>12</v>
      </c>
      <c r="E4" s="17"/>
      <c r="F4" s="18"/>
      <c r="G4" s="19"/>
      <c r="H4" s="15">
        <v>9</v>
      </c>
      <c r="I4" s="2" t="s">
        <v>0</v>
      </c>
      <c r="J4" s="16">
        <v>11</v>
      </c>
      <c r="K4" s="13">
        <v>3</v>
      </c>
      <c r="L4" s="4" t="s">
        <v>0</v>
      </c>
      <c r="M4" s="14">
        <v>13</v>
      </c>
      <c r="N4" s="13" t="s">
        <v>26</v>
      </c>
      <c r="O4" s="4" t="s">
        <v>0</v>
      </c>
      <c r="P4" s="14" t="s">
        <v>25</v>
      </c>
      <c r="Q4" s="13">
        <v>19</v>
      </c>
      <c r="R4" s="4" t="s">
        <v>0</v>
      </c>
      <c r="S4" s="14">
        <v>20</v>
      </c>
      <c r="T4" s="13">
        <v>14</v>
      </c>
      <c r="U4" s="4" t="s">
        <v>0</v>
      </c>
      <c r="V4" s="14">
        <v>13</v>
      </c>
      <c r="W4" s="15">
        <v>12</v>
      </c>
      <c r="X4" s="2" t="s">
        <v>0</v>
      </c>
      <c r="Y4" s="16">
        <v>4</v>
      </c>
      <c r="Z4" s="1">
        <f aca="true" t="shared" si="2" ref="Z4:Z10">((((COUNTBLANK(B4:Y4)-3)/2))-7)*-1</f>
        <v>7</v>
      </c>
      <c r="AA4" s="1">
        <f aca="true" t="shared" si="3" ref="AA4:AA10">IF(B4&gt;D4,1)+IF(E4&gt;G4,1)+IF(H4&gt;J4,1)+IF(K4&gt;M4,1)+IF(N4&gt;P4,1)+IF(Q4&gt;S4,1)+IF(T4&gt;V4,1)+IF(W4&gt;Y4,1,0)</f>
        <v>3</v>
      </c>
      <c r="AB4" s="1">
        <f aca="true" t="shared" si="4" ref="AB4:AB10">IF(B4&lt;D4,1)+IF(E4&lt;G4,1)+IF(H4&lt;J4,1)+IF(K4&lt;M4,1)+IF(N4&lt;P4,1)+IF(Q4&lt;S4,1)+IF(T4&lt;V4,1)+IF(W4&lt;Y4,1,0)</f>
        <v>4</v>
      </c>
      <c r="AC4" s="1">
        <f t="shared" si="0"/>
        <v>0</v>
      </c>
      <c r="AD4" s="3">
        <f aca="true" t="shared" si="5" ref="AD4:AD10">SUM(B4,E4,H4,K4,N4,Q4,T4,W4)</f>
        <v>59</v>
      </c>
      <c r="AE4" s="1">
        <f aca="true" t="shared" si="6" ref="AE4:AE10">SUM(D4,G4,J4,M4,P4,S4,V4,Y4)</f>
        <v>73</v>
      </c>
      <c r="AF4" s="1">
        <f t="shared" si="1"/>
        <v>-14</v>
      </c>
      <c r="AG4" s="1">
        <f aca="true" t="shared" si="7" ref="AG4:AG10">(AA4*3)+AC4</f>
        <v>9</v>
      </c>
    </row>
    <row r="5" spans="1:33" ht="27.75" customHeight="1" thickBot="1">
      <c r="A5" s="23" t="s">
        <v>11</v>
      </c>
      <c r="B5" s="20">
        <v>4</v>
      </c>
      <c r="C5" s="2" t="s">
        <v>0</v>
      </c>
      <c r="D5" s="16">
        <v>6</v>
      </c>
      <c r="E5" s="15">
        <v>11</v>
      </c>
      <c r="F5" s="2" t="s">
        <v>0</v>
      </c>
      <c r="G5" s="16">
        <v>9</v>
      </c>
      <c r="H5" s="17"/>
      <c r="I5" s="18"/>
      <c r="J5" s="19"/>
      <c r="K5" s="13">
        <v>2</v>
      </c>
      <c r="L5" s="4" t="s">
        <v>0</v>
      </c>
      <c r="M5" s="14">
        <v>11</v>
      </c>
      <c r="N5" s="13" t="s">
        <v>26</v>
      </c>
      <c r="O5" s="4" t="s">
        <v>0</v>
      </c>
      <c r="P5" s="14" t="s">
        <v>25</v>
      </c>
      <c r="Q5" s="13">
        <v>17</v>
      </c>
      <c r="R5" s="4" t="s">
        <v>0</v>
      </c>
      <c r="S5" s="14">
        <v>17</v>
      </c>
      <c r="T5" s="13">
        <v>9</v>
      </c>
      <c r="U5" s="4" t="s">
        <v>0</v>
      </c>
      <c r="V5" s="14">
        <v>6</v>
      </c>
      <c r="W5" s="15">
        <v>10</v>
      </c>
      <c r="X5" s="2" t="s">
        <v>0</v>
      </c>
      <c r="Y5" s="16">
        <v>0</v>
      </c>
      <c r="Z5" s="1">
        <f t="shared" si="2"/>
        <v>7</v>
      </c>
      <c r="AA5" s="1">
        <f t="shared" si="3"/>
        <v>4</v>
      </c>
      <c r="AB5" s="1">
        <f t="shared" si="4"/>
        <v>2</v>
      </c>
      <c r="AC5" s="1">
        <f t="shared" si="0"/>
        <v>1</v>
      </c>
      <c r="AD5" s="3">
        <f t="shared" si="5"/>
        <v>53</v>
      </c>
      <c r="AE5" s="1">
        <f t="shared" si="6"/>
        <v>49</v>
      </c>
      <c r="AF5" s="1">
        <f t="shared" si="1"/>
        <v>4</v>
      </c>
      <c r="AG5" s="1">
        <f t="shared" si="7"/>
        <v>13</v>
      </c>
    </row>
    <row r="6" spans="1:33" ht="27.75" customHeight="1">
      <c r="A6" s="23" t="s">
        <v>12</v>
      </c>
      <c r="B6" s="20">
        <v>5</v>
      </c>
      <c r="C6" s="2" t="s">
        <v>0</v>
      </c>
      <c r="D6" s="16">
        <v>7</v>
      </c>
      <c r="E6" s="15">
        <v>13</v>
      </c>
      <c r="F6" s="2" t="s">
        <v>0</v>
      </c>
      <c r="G6" s="16">
        <v>3</v>
      </c>
      <c r="H6" s="15">
        <v>11</v>
      </c>
      <c r="I6" s="2" t="s">
        <v>0</v>
      </c>
      <c r="J6" s="16">
        <v>2</v>
      </c>
      <c r="K6" s="17"/>
      <c r="L6" s="18"/>
      <c r="M6" s="19"/>
      <c r="N6" s="13" t="s">
        <v>26</v>
      </c>
      <c r="O6" s="4" t="s">
        <v>0</v>
      </c>
      <c r="P6" s="14" t="s">
        <v>25</v>
      </c>
      <c r="Q6" s="13">
        <v>14</v>
      </c>
      <c r="R6" s="4" t="s">
        <v>0</v>
      </c>
      <c r="S6" s="14">
        <v>7</v>
      </c>
      <c r="T6" s="13">
        <v>12</v>
      </c>
      <c r="U6" s="4" t="s">
        <v>0</v>
      </c>
      <c r="V6" s="14">
        <v>6</v>
      </c>
      <c r="W6" s="15">
        <v>14</v>
      </c>
      <c r="X6" s="2" t="s">
        <v>0</v>
      </c>
      <c r="Y6" s="16">
        <v>4</v>
      </c>
      <c r="Z6" s="1">
        <f t="shared" si="2"/>
        <v>7</v>
      </c>
      <c r="AA6" s="1">
        <f t="shared" si="3"/>
        <v>6</v>
      </c>
      <c r="AB6" s="1">
        <f t="shared" si="4"/>
        <v>1</v>
      </c>
      <c r="AC6" s="1">
        <f t="shared" si="0"/>
        <v>0</v>
      </c>
      <c r="AD6" s="3">
        <f t="shared" si="5"/>
        <v>69</v>
      </c>
      <c r="AE6" s="1">
        <f t="shared" si="6"/>
        <v>29</v>
      </c>
      <c r="AF6" s="1">
        <f t="shared" si="1"/>
        <v>40</v>
      </c>
      <c r="AG6" s="1">
        <f t="shared" si="7"/>
        <v>18</v>
      </c>
    </row>
    <row r="7" spans="1:33" ht="27.75" customHeight="1" thickBot="1">
      <c r="A7" s="23" t="s">
        <v>13</v>
      </c>
      <c r="B7" s="15" t="s">
        <v>25</v>
      </c>
      <c r="C7" s="2" t="s">
        <v>0</v>
      </c>
      <c r="D7" s="16" t="s">
        <v>26</v>
      </c>
      <c r="E7" s="15" t="s">
        <v>25</v>
      </c>
      <c r="F7" s="2" t="s">
        <v>0</v>
      </c>
      <c r="G7" s="16" t="s">
        <v>26</v>
      </c>
      <c r="H7" s="15" t="s">
        <v>25</v>
      </c>
      <c r="I7" s="2" t="s">
        <v>0</v>
      </c>
      <c r="J7" s="16" t="s">
        <v>26</v>
      </c>
      <c r="K7" s="15" t="s">
        <v>25</v>
      </c>
      <c r="L7" s="2" t="s">
        <v>0</v>
      </c>
      <c r="M7" s="16" t="s">
        <v>26</v>
      </c>
      <c r="N7" s="17"/>
      <c r="O7" s="18"/>
      <c r="P7" s="19"/>
      <c r="Q7" s="15" t="s">
        <v>25</v>
      </c>
      <c r="R7" s="2" t="s">
        <v>0</v>
      </c>
      <c r="S7" s="16" t="s">
        <v>26</v>
      </c>
      <c r="T7" s="15" t="s">
        <v>25</v>
      </c>
      <c r="U7" s="2" t="s">
        <v>0</v>
      </c>
      <c r="V7" s="16" t="s">
        <v>26</v>
      </c>
      <c r="W7" s="15" t="s">
        <v>25</v>
      </c>
      <c r="X7" s="2" t="s">
        <v>0</v>
      </c>
      <c r="Y7" s="16" t="s">
        <v>26</v>
      </c>
      <c r="Z7" s="1">
        <f t="shared" si="2"/>
        <v>7</v>
      </c>
      <c r="AA7" s="1">
        <f t="shared" si="3"/>
        <v>0</v>
      </c>
      <c r="AB7" s="1">
        <f t="shared" si="4"/>
        <v>7</v>
      </c>
      <c r="AC7" s="1">
        <f t="shared" si="0"/>
        <v>0</v>
      </c>
      <c r="AD7" s="3">
        <f t="shared" si="5"/>
        <v>0</v>
      </c>
      <c r="AE7" s="1">
        <f t="shared" si="6"/>
        <v>0</v>
      </c>
      <c r="AF7" s="1">
        <f t="shared" si="1"/>
        <v>0</v>
      </c>
      <c r="AG7" s="1">
        <f t="shared" si="7"/>
        <v>0</v>
      </c>
    </row>
    <row r="8" spans="1:33" ht="27.75" customHeight="1" thickBot="1">
      <c r="A8" s="23" t="s">
        <v>14</v>
      </c>
      <c r="B8" s="20">
        <v>2</v>
      </c>
      <c r="C8" s="2" t="s">
        <v>0</v>
      </c>
      <c r="D8" s="16">
        <v>12</v>
      </c>
      <c r="E8" s="15">
        <v>20</v>
      </c>
      <c r="F8" s="2" t="s">
        <v>0</v>
      </c>
      <c r="G8" s="16">
        <v>19</v>
      </c>
      <c r="H8" s="15">
        <v>17</v>
      </c>
      <c r="I8" s="2" t="s">
        <v>0</v>
      </c>
      <c r="J8" s="16">
        <v>17</v>
      </c>
      <c r="K8" s="13">
        <v>7</v>
      </c>
      <c r="L8" s="4" t="s">
        <v>0</v>
      </c>
      <c r="M8" s="14">
        <v>14</v>
      </c>
      <c r="N8" s="13" t="s">
        <v>26</v>
      </c>
      <c r="O8" s="4" t="s">
        <v>0</v>
      </c>
      <c r="P8" s="14" t="s">
        <v>25</v>
      </c>
      <c r="Q8" s="17"/>
      <c r="R8" s="18"/>
      <c r="S8" s="19"/>
      <c r="T8" s="13">
        <v>3</v>
      </c>
      <c r="U8" s="4" t="s">
        <v>0</v>
      </c>
      <c r="V8" s="14">
        <v>10</v>
      </c>
      <c r="W8" s="15">
        <v>14</v>
      </c>
      <c r="X8" s="2" t="s">
        <v>0</v>
      </c>
      <c r="Y8" s="16">
        <v>11</v>
      </c>
      <c r="Z8" s="1">
        <f t="shared" si="2"/>
        <v>7</v>
      </c>
      <c r="AA8" s="1">
        <f t="shared" si="3"/>
        <v>3</v>
      </c>
      <c r="AB8" s="1">
        <f t="shared" si="4"/>
        <v>3</v>
      </c>
      <c r="AC8" s="1">
        <f t="shared" si="0"/>
        <v>1</v>
      </c>
      <c r="AD8" s="3">
        <f t="shared" si="5"/>
        <v>63</v>
      </c>
      <c r="AE8" s="1">
        <f t="shared" si="6"/>
        <v>83</v>
      </c>
      <c r="AF8" s="1">
        <f t="shared" si="1"/>
        <v>-20</v>
      </c>
      <c r="AG8" s="1">
        <f t="shared" si="7"/>
        <v>10</v>
      </c>
    </row>
    <row r="9" spans="1:33" ht="29.25" customHeight="1" thickBot="1">
      <c r="A9" s="23" t="s">
        <v>15</v>
      </c>
      <c r="B9" s="20">
        <v>1</v>
      </c>
      <c r="C9" s="2" t="s">
        <v>0</v>
      </c>
      <c r="D9" s="16">
        <v>7</v>
      </c>
      <c r="E9" s="15">
        <v>13</v>
      </c>
      <c r="F9" s="2" t="s">
        <v>0</v>
      </c>
      <c r="G9" s="16">
        <v>14</v>
      </c>
      <c r="H9" s="15">
        <v>6</v>
      </c>
      <c r="I9" s="2" t="s">
        <v>0</v>
      </c>
      <c r="J9" s="16">
        <v>9</v>
      </c>
      <c r="K9" s="13">
        <v>6</v>
      </c>
      <c r="L9" s="4" t="s">
        <v>0</v>
      </c>
      <c r="M9" s="14">
        <v>12</v>
      </c>
      <c r="N9" s="13" t="s">
        <v>26</v>
      </c>
      <c r="O9" s="4" t="s">
        <v>0</v>
      </c>
      <c r="P9" s="14" t="s">
        <v>25</v>
      </c>
      <c r="Q9" s="13">
        <v>10</v>
      </c>
      <c r="R9" s="4" t="s">
        <v>0</v>
      </c>
      <c r="S9" s="14">
        <v>3</v>
      </c>
      <c r="T9" s="17"/>
      <c r="U9" s="18"/>
      <c r="V9" s="19"/>
      <c r="W9" s="15">
        <v>10</v>
      </c>
      <c r="X9" s="2" t="s">
        <v>0</v>
      </c>
      <c r="Y9" s="16">
        <v>6</v>
      </c>
      <c r="Z9" s="1">
        <f t="shared" si="2"/>
        <v>7</v>
      </c>
      <c r="AA9" s="1">
        <f t="shared" si="3"/>
        <v>3</v>
      </c>
      <c r="AB9" s="1">
        <f t="shared" si="4"/>
        <v>4</v>
      </c>
      <c r="AC9" s="1">
        <f t="shared" si="0"/>
        <v>0</v>
      </c>
      <c r="AD9" s="3">
        <f t="shared" si="5"/>
        <v>46</v>
      </c>
      <c r="AE9" s="1">
        <f t="shared" si="6"/>
        <v>51</v>
      </c>
      <c r="AF9" s="1">
        <f t="shared" si="1"/>
        <v>-5</v>
      </c>
      <c r="AG9" s="1">
        <f t="shared" si="7"/>
        <v>9</v>
      </c>
    </row>
    <row r="10" spans="1:33" ht="26.25">
      <c r="A10" s="23" t="s">
        <v>16</v>
      </c>
      <c r="B10" s="20">
        <v>2</v>
      </c>
      <c r="C10" s="2" t="s">
        <v>0</v>
      </c>
      <c r="D10" s="16">
        <v>12</v>
      </c>
      <c r="E10" s="15">
        <v>4</v>
      </c>
      <c r="F10" s="2" t="s">
        <v>0</v>
      </c>
      <c r="G10" s="16">
        <v>12</v>
      </c>
      <c r="H10" s="15">
        <v>0</v>
      </c>
      <c r="I10" s="2" t="s">
        <v>0</v>
      </c>
      <c r="J10" s="16">
        <v>10</v>
      </c>
      <c r="K10" s="13">
        <v>4</v>
      </c>
      <c r="L10" s="4" t="s">
        <v>0</v>
      </c>
      <c r="M10" s="14">
        <v>14</v>
      </c>
      <c r="N10" s="13" t="s">
        <v>26</v>
      </c>
      <c r="O10" s="4" t="s">
        <v>0</v>
      </c>
      <c r="P10" s="14" t="s">
        <v>25</v>
      </c>
      <c r="Q10" s="13">
        <v>11</v>
      </c>
      <c r="R10" s="4" t="s">
        <v>0</v>
      </c>
      <c r="S10" s="14">
        <v>14</v>
      </c>
      <c r="T10" s="13">
        <v>6</v>
      </c>
      <c r="U10" s="4" t="s">
        <v>0</v>
      </c>
      <c r="V10" s="14">
        <v>10</v>
      </c>
      <c r="W10" s="17"/>
      <c r="X10" s="18"/>
      <c r="Y10" s="19"/>
      <c r="Z10" s="1">
        <f t="shared" si="2"/>
        <v>7</v>
      </c>
      <c r="AA10" s="1">
        <f t="shared" si="3"/>
        <v>1</v>
      </c>
      <c r="AB10" s="1">
        <f t="shared" si="4"/>
        <v>6</v>
      </c>
      <c r="AC10" s="1">
        <f t="shared" si="0"/>
        <v>0</v>
      </c>
      <c r="AD10" s="3">
        <f t="shared" si="5"/>
        <v>27</v>
      </c>
      <c r="AE10" s="1">
        <f t="shared" si="6"/>
        <v>72</v>
      </c>
      <c r="AF10" s="1">
        <f t="shared" si="1"/>
        <v>-45</v>
      </c>
      <c r="AG10" s="1">
        <f t="shared" si="7"/>
        <v>3</v>
      </c>
    </row>
    <row r="11" spans="2:33" ht="57.75" customHeight="1">
      <c r="B11" s="35" t="s">
        <v>9</v>
      </c>
      <c r="C11" s="36"/>
      <c r="D11" s="36"/>
      <c r="E11" s="35" t="s">
        <v>10</v>
      </c>
      <c r="F11" s="36"/>
      <c r="G11" s="36"/>
      <c r="H11" s="35" t="s">
        <v>11</v>
      </c>
      <c r="I11" s="36"/>
      <c r="J11" s="36"/>
      <c r="K11" s="35" t="s">
        <v>12</v>
      </c>
      <c r="L11" s="36"/>
      <c r="M11" s="36"/>
      <c r="N11" s="35" t="s">
        <v>13</v>
      </c>
      <c r="O11" s="36"/>
      <c r="P11" s="36"/>
      <c r="Q11" s="35" t="s">
        <v>14</v>
      </c>
      <c r="R11" s="36"/>
      <c r="S11" s="36"/>
      <c r="T11" s="35" t="s">
        <v>15</v>
      </c>
      <c r="U11" s="36"/>
      <c r="V11" s="36"/>
      <c r="W11" s="35" t="s">
        <v>16</v>
      </c>
      <c r="X11" s="36"/>
      <c r="Y11" s="36"/>
      <c r="Z11" s="6" t="s">
        <v>28</v>
      </c>
      <c r="AA11" s="6" t="s">
        <v>29</v>
      </c>
      <c r="AB11" s="6" t="s">
        <v>30</v>
      </c>
      <c r="AC11" s="6" t="s">
        <v>31</v>
      </c>
      <c r="AD11" s="7" t="s">
        <v>32</v>
      </c>
      <c r="AE11" s="7" t="s">
        <v>33</v>
      </c>
      <c r="AF11" s="7" t="s">
        <v>34</v>
      </c>
      <c r="AG11" s="7" t="s">
        <v>35</v>
      </c>
    </row>
    <row r="12" ht="30" customHeight="1"/>
    <row r="13" spans="1:25" ht="53.25" customHeight="1">
      <c r="A13" s="26" t="s">
        <v>27</v>
      </c>
      <c r="B13" s="29" t="s">
        <v>28</v>
      </c>
      <c r="C13" s="29" t="s">
        <v>29</v>
      </c>
      <c r="D13" s="29" t="s">
        <v>30</v>
      </c>
      <c r="E13" s="29" t="s">
        <v>31</v>
      </c>
      <c r="F13" s="30" t="s">
        <v>32</v>
      </c>
      <c r="G13" s="30" t="s">
        <v>33</v>
      </c>
      <c r="H13" s="30" t="s">
        <v>34</v>
      </c>
      <c r="I13" s="30" t="s">
        <v>35</v>
      </c>
      <c r="K13" s="40" t="s">
        <v>36</v>
      </c>
      <c r="L13" s="40"/>
      <c r="M13" s="40"/>
      <c r="N13" s="40"/>
      <c r="O13" s="40"/>
      <c r="P13" s="40"/>
      <c r="Q13" s="40"/>
      <c r="R13" s="6" t="s">
        <v>28</v>
      </c>
      <c r="S13" s="6" t="s">
        <v>29</v>
      </c>
      <c r="T13" s="6" t="s">
        <v>30</v>
      </c>
      <c r="U13" s="6" t="s">
        <v>31</v>
      </c>
      <c r="V13" s="7" t="s">
        <v>32</v>
      </c>
      <c r="W13" s="7" t="s">
        <v>33</v>
      </c>
      <c r="X13" s="7" t="s">
        <v>34</v>
      </c>
      <c r="Y13" s="7" t="s">
        <v>35</v>
      </c>
    </row>
    <row r="14" spans="1:25" s="10" customFormat="1" ht="15.75">
      <c r="A14" s="23" t="s">
        <v>12</v>
      </c>
      <c r="B14" s="9">
        <v>7</v>
      </c>
      <c r="C14" s="9">
        <v>7</v>
      </c>
      <c r="D14" s="9">
        <v>0</v>
      </c>
      <c r="E14" s="9">
        <v>0</v>
      </c>
      <c r="F14" s="9">
        <v>66</v>
      </c>
      <c r="G14" s="9">
        <v>21</v>
      </c>
      <c r="H14" s="9">
        <v>45</v>
      </c>
      <c r="I14" s="9">
        <v>21</v>
      </c>
      <c r="K14" s="41" t="s">
        <v>12</v>
      </c>
      <c r="L14" s="42"/>
      <c r="M14" s="42"/>
      <c r="N14" s="42"/>
      <c r="O14" s="42"/>
      <c r="P14" s="42"/>
      <c r="Q14" s="43"/>
      <c r="R14" s="9">
        <v>7</v>
      </c>
      <c r="S14" s="9">
        <v>6</v>
      </c>
      <c r="T14" s="9">
        <v>1</v>
      </c>
      <c r="U14" s="9">
        <v>0</v>
      </c>
      <c r="V14" s="9">
        <v>69</v>
      </c>
      <c r="W14" s="9">
        <v>29</v>
      </c>
      <c r="X14" s="9">
        <v>40</v>
      </c>
      <c r="Y14" s="9">
        <v>18</v>
      </c>
    </row>
    <row r="15" spans="1:25" s="10" customFormat="1" ht="15.75">
      <c r="A15" s="23" t="s">
        <v>9</v>
      </c>
      <c r="B15" s="9">
        <v>7</v>
      </c>
      <c r="C15" s="9">
        <v>6</v>
      </c>
      <c r="D15" s="9">
        <v>1</v>
      </c>
      <c r="E15" s="9">
        <v>0</v>
      </c>
      <c r="F15" s="9">
        <v>66</v>
      </c>
      <c r="G15" s="9">
        <v>29</v>
      </c>
      <c r="H15" s="9">
        <v>37</v>
      </c>
      <c r="I15" s="9">
        <v>18</v>
      </c>
      <c r="K15" s="23" t="s">
        <v>9</v>
      </c>
      <c r="L15" s="23"/>
      <c r="M15" s="23"/>
      <c r="N15" s="23"/>
      <c r="O15" s="23"/>
      <c r="P15" s="23"/>
      <c r="Q15" s="23"/>
      <c r="R15" s="9">
        <v>7</v>
      </c>
      <c r="S15" s="9">
        <v>7</v>
      </c>
      <c r="T15" s="9">
        <v>0</v>
      </c>
      <c r="U15" s="9">
        <v>0</v>
      </c>
      <c r="V15" s="9">
        <v>56</v>
      </c>
      <c r="W15" s="9">
        <v>16</v>
      </c>
      <c r="X15" s="9">
        <v>40</v>
      </c>
      <c r="Y15" s="9">
        <v>21</v>
      </c>
    </row>
    <row r="16" spans="1:25" s="10" customFormat="1" ht="15.75">
      <c r="A16" s="23" t="s">
        <v>10</v>
      </c>
      <c r="B16" s="9">
        <v>7</v>
      </c>
      <c r="C16" s="9">
        <v>4</v>
      </c>
      <c r="D16" s="9">
        <v>3</v>
      </c>
      <c r="E16" s="9">
        <v>0</v>
      </c>
      <c r="F16" s="9">
        <v>88</v>
      </c>
      <c r="G16" s="9">
        <v>66</v>
      </c>
      <c r="H16" s="9">
        <v>22</v>
      </c>
      <c r="I16" s="9">
        <v>12</v>
      </c>
      <c r="K16" s="41" t="s">
        <v>10</v>
      </c>
      <c r="L16" s="42"/>
      <c r="M16" s="42"/>
      <c r="N16" s="42"/>
      <c r="O16" s="42"/>
      <c r="P16" s="42"/>
      <c r="Q16" s="43"/>
      <c r="R16" s="9">
        <v>7</v>
      </c>
      <c r="S16" s="9">
        <v>3</v>
      </c>
      <c r="T16" s="9">
        <v>4</v>
      </c>
      <c r="U16" s="9">
        <v>0</v>
      </c>
      <c r="V16" s="9">
        <v>59</v>
      </c>
      <c r="W16" s="9">
        <v>73</v>
      </c>
      <c r="X16" s="9">
        <v>-14</v>
      </c>
      <c r="Y16" s="9">
        <v>9</v>
      </c>
    </row>
    <row r="17" spans="1:25" s="10" customFormat="1" ht="15.75">
      <c r="A17" s="23" t="s">
        <v>11</v>
      </c>
      <c r="B17" s="9">
        <v>7</v>
      </c>
      <c r="C17" s="9">
        <v>3</v>
      </c>
      <c r="D17" s="9">
        <v>3</v>
      </c>
      <c r="E17" s="9">
        <v>1</v>
      </c>
      <c r="F17" s="9">
        <v>63</v>
      </c>
      <c r="G17" s="9">
        <v>48</v>
      </c>
      <c r="H17" s="9">
        <v>15</v>
      </c>
      <c r="I17" s="9">
        <v>10</v>
      </c>
      <c r="K17" s="41" t="s">
        <v>11</v>
      </c>
      <c r="L17" s="42"/>
      <c r="M17" s="42"/>
      <c r="N17" s="42"/>
      <c r="O17" s="42"/>
      <c r="P17" s="42"/>
      <c r="Q17" s="43"/>
      <c r="R17" s="9">
        <v>7</v>
      </c>
      <c r="S17" s="9">
        <v>4</v>
      </c>
      <c r="T17" s="9">
        <v>2</v>
      </c>
      <c r="U17" s="9">
        <v>1</v>
      </c>
      <c r="V17" s="9">
        <v>53</v>
      </c>
      <c r="W17" s="9">
        <v>49</v>
      </c>
      <c r="X17" s="9">
        <v>4</v>
      </c>
      <c r="Y17" s="9">
        <v>13</v>
      </c>
    </row>
    <row r="18" spans="1:25" s="10" customFormat="1" ht="15.75">
      <c r="A18" s="23" t="s">
        <v>15</v>
      </c>
      <c r="B18" s="9">
        <v>7</v>
      </c>
      <c r="C18" s="9">
        <v>3</v>
      </c>
      <c r="D18" s="9">
        <v>3</v>
      </c>
      <c r="E18" s="9">
        <v>1</v>
      </c>
      <c r="F18" s="9">
        <v>64</v>
      </c>
      <c r="G18" s="9">
        <v>65</v>
      </c>
      <c r="H18" s="9">
        <v>-1</v>
      </c>
      <c r="I18" s="9">
        <v>10</v>
      </c>
      <c r="K18" s="41" t="s">
        <v>15</v>
      </c>
      <c r="L18" s="42"/>
      <c r="M18" s="42"/>
      <c r="N18" s="42"/>
      <c r="O18" s="42"/>
      <c r="P18" s="42"/>
      <c r="Q18" s="43"/>
      <c r="R18" s="9">
        <v>7</v>
      </c>
      <c r="S18" s="9">
        <v>3</v>
      </c>
      <c r="T18" s="9">
        <v>4</v>
      </c>
      <c r="U18" s="9">
        <v>0</v>
      </c>
      <c r="V18" s="9">
        <v>46</v>
      </c>
      <c r="W18" s="9">
        <v>51</v>
      </c>
      <c r="X18" s="9">
        <v>-5</v>
      </c>
      <c r="Y18" s="9">
        <v>9</v>
      </c>
    </row>
    <row r="19" spans="1:25" s="10" customFormat="1" ht="15.75">
      <c r="A19" s="23" t="s">
        <v>14</v>
      </c>
      <c r="B19" s="9">
        <v>7</v>
      </c>
      <c r="C19" s="9">
        <v>3</v>
      </c>
      <c r="D19" s="9">
        <v>4</v>
      </c>
      <c r="E19" s="9">
        <v>0</v>
      </c>
      <c r="F19" s="9">
        <v>70</v>
      </c>
      <c r="G19" s="9">
        <v>87</v>
      </c>
      <c r="H19" s="9">
        <v>-17</v>
      </c>
      <c r="I19" s="9">
        <v>9</v>
      </c>
      <c r="K19" s="41" t="s">
        <v>14</v>
      </c>
      <c r="L19" s="42"/>
      <c r="M19" s="42"/>
      <c r="N19" s="42"/>
      <c r="O19" s="42"/>
      <c r="P19" s="42"/>
      <c r="Q19" s="43"/>
      <c r="R19" s="9">
        <v>7</v>
      </c>
      <c r="S19" s="9">
        <v>3</v>
      </c>
      <c r="T19" s="9">
        <v>3</v>
      </c>
      <c r="U19" s="9">
        <v>1</v>
      </c>
      <c r="V19" s="9">
        <v>63</v>
      </c>
      <c r="W19" s="9">
        <v>83</v>
      </c>
      <c r="X19" s="9">
        <v>-20</v>
      </c>
      <c r="Y19" s="9">
        <v>10</v>
      </c>
    </row>
    <row r="20" spans="1:25" s="10" customFormat="1" ht="15.75">
      <c r="A20" s="23" t="s">
        <v>16</v>
      </c>
      <c r="B20" s="9">
        <v>7</v>
      </c>
      <c r="C20" s="9">
        <v>1</v>
      </c>
      <c r="D20" s="9">
        <v>6</v>
      </c>
      <c r="E20" s="9">
        <v>0</v>
      </c>
      <c r="F20" s="9">
        <v>40</v>
      </c>
      <c r="G20" s="9">
        <v>77</v>
      </c>
      <c r="H20" s="9">
        <v>-37</v>
      </c>
      <c r="I20" s="9">
        <v>3</v>
      </c>
      <c r="K20" s="41" t="s">
        <v>16</v>
      </c>
      <c r="L20" s="42"/>
      <c r="M20" s="42"/>
      <c r="N20" s="42"/>
      <c r="O20" s="42"/>
      <c r="P20" s="42"/>
      <c r="Q20" s="43"/>
      <c r="R20" s="9">
        <v>7</v>
      </c>
      <c r="S20" s="9">
        <v>1</v>
      </c>
      <c r="T20" s="9">
        <v>6</v>
      </c>
      <c r="U20" s="9">
        <v>0</v>
      </c>
      <c r="V20" s="9">
        <v>27</v>
      </c>
      <c r="W20" s="9">
        <v>72</v>
      </c>
      <c r="X20" s="9">
        <v>-45</v>
      </c>
      <c r="Y20" s="9">
        <v>3</v>
      </c>
    </row>
    <row r="21" spans="1:25" s="10" customFormat="1" ht="15.75">
      <c r="A21" s="23" t="s">
        <v>13</v>
      </c>
      <c r="B21" s="9">
        <v>7</v>
      </c>
      <c r="C21" s="9">
        <v>0</v>
      </c>
      <c r="D21" s="9">
        <v>7</v>
      </c>
      <c r="E21" s="9">
        <v>0</v>
      </c>
      <c r="F21" s="9">
        <v>16</v>
      </c>
      <c r="G21" s="9">
        <v>80</v>
      </c>
      <c r="H21" s="9">
        <v>-64</v>
      </c>
      <c r="I21" s="9">
        <v>0</v>
      </c>
      <c r="K21" s="41" t="s">
        <v>13</v>
      </c>
      <c r="L21" s="42"/>
      <c r="M21" s="42"/>
      <c r="N21" s="42"/>
      <c r="O21" s="42"/>
      <c r="P21" s="42"/>
      <c r="Q21" s="43"/>
      <c r="R21" s="9">
        <v>7</v>
      </c>
      <c r="S21" s="9">
        <v>0</v>
      </c>
      <c r="T21" s="9">
        <v>7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</row>
    <row r="25" spans="1:9" ht="57.75">
      <c r="A25" s="28" t="s">
        <v>37</v>
      </c>
      <c r="B25" s="29" t="s">
        <v>28</v>
      </c>
      <c r="C25" s="29" t="s">
        <v>29</v>
      </c>
      <c r="D25" s="29" t="s">
        <v>30</v>
      </c>
      <c r="E25" s="29" t="s">
        <v>31</v>
      </c>
      <c r="F25" s="30" t="s">
        <v>32</v>
      </c>
      <c r="G25" s="30" t="s">
        <v>33</v>
      </c>
      <c r="H25" s="30" t="s">
        <v>34</v>
      </c>
      <c r="I25" s="30" t="s">
        <v>35</v>
      </c>
    </row>
    <row r="26" spans="1:9" ht="15.75">
      <c r="A26" s="23" t="s">
        <v>12</v>
      </c>
      <c r="B26" s="9">
        <f aca="true" t="shared" si="8" ref="B26:I27">B14+R14</f>
        <v>14</v>
      </c>
      <c r="C26" s="9">
        <f t="shared" si="8"/>
        <v>13</v>
      </c>
      <c r="D26" s="9">
        <f t="shared" si="8"/>
        <v>1</v>
      </c>
      <c r="E26" s="9">
        <f t="shared" si="8"/>
        <v>0</v>
      </c>
      <c r="F26" s="9">
        <f t="shared" si="8"/>
        <v>135</v>
      </c>
      <c r="G26" s="9">
        <f t="shared" si="8"/>
        <v>50</v>
      </c>
      <c r="H26" s="9">
        <f t="shared" si="8"/>
        <v>85</v>
      </c>
      <c r="I26" s="9">
        <f t="shared" si="8"/>
        <v>39</v>
      </c>
    </row>
    <row r="27" spans="1:9" ht="15.75">
      <c r="A27" s="23" t="s">
        <v>9</v>
      </c>
      <c r="B27" s="9">
        <f t="shared" si="8"/>
        <v>14</v>
      </c>
      <c r="C27" s="9">
        <f t="shared" si="8"/>
        <v>13</v>
      </c>
      <c r="D27" s="9">
        <f t="shared" si="8"/>
        <v>1</v>
      </c>
      <c r="E27" s="9">
        <f t="shared" si="8"/>
        <v>0</v>
      </c>
      <c r="F27" s="9">
        <f t="shared" si="8"/>
        <v>122</v>
      </c>
      <c r="G27" s="9">
        <f t="shared" si="8"/>
        <v>45</v>
      </c>
      <c r="H27" s="9">
        <f t="shared" si="8"/>
        <v>77</v>
      </c>
      <c r="I27" s="9">
        <f t="shared" si="8"/>
        <v>39</v>
      </c>
    </row>
    <row r="28" spans="1:9" ht="15.75">
      <c r="A28" s="23" t="s">
        <v>11</v>
      </c>
      <c r="B28" s="9">
        <f aca="true" t="shared" si="9" ref="B28:I28">B17+R17</f>
        <v>14</v>
      </c>
      <c r="C28" s="9">
        <f t="shared" si="9"/>
        <v>7</v>
      </c>
      <c r="D28" s="9">
        <f t="shared" si="9"/>
        <v>5</v>
      </c>
      <c r="E28" s="9">
        <f t="shared" si="9"/>
        <v>2</v>
      </c>
      <c r="F28" s="9">
        <f t="shared" si="9"/>
        <v>116</v>
      </c>
      <c r="G28" s="9">
        <f t="shared" si="9"/>
        <v>97</v>
      </c>
      <c r="H28" s="9">
        <f t="shared" si="9"/>
        <v>19</v>
      </c>
      <c r="I28" s="9">
        <f t="shared" si="9"/>
        <v>23</v>
      </c>
    </row>
    <row r="29" spans="1:9" ht="15.75">
      <c r="A29" s="23" t="s">
        <v>10</v>
      </c>
      <c r="B29" s="9">
        <f aca="true" t="shared" si="10" ref="B29:I29">B16+R16</f>
        <v>14</v>
      </c>
      <c r="C29" s="9">
        <f t="shared" si="10"/>
        <v>7</v>
      </c>
      <c r="D29" s="9">
        <f t="shared" si="10"/>
        <v>7</v>
      </c>
      <c r="E29" s="9">
        <f t="shared" si="10"/>
        <v>0</v>
      </c>
      <c r="F29" s="9">
        <f t="shared" si="10"/>
        <v>147</v>
      </c>
      <c r="G29" s="9">
        <f t="shared" si="10"/>
        <v>139</v>
      </c>
      <c r="H29" s="9">
        <f t="shared" si="10"/>
        <v>8</v>
      </c>
      <c r="I29" s="9">
        <f t="shared" si="10"/>
        <v>21</v>
      </c>
    </row>
    <row r="30" spans="1:9" ht="15.75">
      <c r="A30" s="23" t="s">
        <v>15</v>
      </c>
      <c r="B30" s="9">
        <f aca="true" t="shared" si="11" ref="B30:I33">B18+R18</f>
        <v>14</v>
      </c>
      <c r="C30" s="9">
        <f t="shared" si="11"/>
        <v>6</v>
      </c>
      <c r="D30" s="9">
        <f t="shared" si="11"/>
        <v>7</v>
      </c>
      <c r="E30" s="9">
        <f t="shared" si="11"/>
        <v>1</v>
      </c>
      <c r="F30" s="9">
        <f t="shared" si="11"/>
        <v>110</v>
      </c>
      <c r="G30" s="9">
        <f t="shared" si="11"/>
        <v>116</v>
      </c>
      <c r="H30" s="9">
        <f t="shared" si="11"/>
        <v>-6</v>
      </c>
      <c r="I30" s="9">
        <f t="shared" si="11"/>
        <v>19</v>
      </c>
    </row>
    <row r="31" spans="1:9" ht="15.75">
      <c r="A31" s="23" t="s">
        <v>14</v>
      </c>
      <c r="B31" s="9">
        <f t="shared" si="11"/>
        <v>14</v>
      </c>
      <c r="C31" s="9">
        <f t="shared" si="11"/>
        <v>6</v>
      </c>
      <c r="D31" s="9">
        <f t="shared" si="11"/>
        <v>7</v>
      </c>
      <c r="E31" s="9">
        <f t="shared" si="11"/>
        <v>1</v>
      </c>
      <c r="F31" s="9">
        <f t="shared" si="11"/>
        <v>133</v>
      </c>
      <c r="G31" s="9">
        <f t="shared" si="11"/>
        <v>170</v>
      </c>
      <c r="H31" s="9">
        <f t="shared" si="11"/>
        <v>-37</v>
      </c>
      <c r="I31" s="9">
        <f t="shared" si="11"/>
        <v>19</v>
      </c>
    </row>
    <row r="32" spans="1:9" ht="15.75">
      <c r="A32" s="23" t="s">
        <v>16</v>
      </c>
      <c r="B32" s="9">
        <f t="shared" si="11"/>
        <v>14</v>
      </c>
      <c r="C32" s="9">
        <f t="shared" si="11"/>
        <v>2</v>
      </c>
      <c r="D32" s="9">
        <f t="shared" si="11"/>
        <v>12</v>
      </c>
      <c r="E32" s="9">
        <f t="shared" si="11"/>
        <v>0</v>
      </c>
      <c r="F32" s="9">
        <f t="shared" si="11"/>
        <v>67</v>
      </c>
      <c r="G32" s="9">
        <f t="shared" si="11"/>
        <v>149</v>
      </c>
      <c r="H32" s="9">
        <f t="shared" si="11"/>
        <v>-82</v>
      </c>
      <c r="I32" s="9">
        <f t="shared" si="11"/>
        <v>6</v>
      </c>
    </row>
    <row r="33" spans="1:9" ht="15.75">
      <c r="A33" s="23" t="s">
        <v>13</v>
      </c>
      <c r="B33" s="9">
        <f t="shared" si="11"/>
        <v>14</v>
      </c>
      <c r="C33" s="9">
        <f t="shared" si="11"/>
        <v>0</v>
      </c>
      <c r="D33" s="9">
        <f t="shared" si="11"/>
        <v>14</v>
      </c>
      <c r="E33" s="9">
        <f t="shared" si="11"/>
        <v>0</v>
      </c>
      <c r="F33" s="9">
        <f t="shared" si="11"/>
        <v>16</v>
      </c>
      <c r="G33" s="9">
        <f t="shared" si="11"/>
        <v>80</v>
      </c>
      <c r="H33" s="9">
        <f t="shared" si="11"/>
        <v>-64</v>
      </c>
      <c r="I33" s="9">
        <f t="shared" si="11"/>
        <v>0</v>
      </c>
    </row>
  </sheetData>
  <sheetProtection/>
  <mergeCells count="17">
    <mergeCell ref="K19:Q19"/>
    <mergeCell ref="K20:Q20"/>
    <mergeCell ref="K21:Q21"/>
    <mergeCell ref="K13:Q13"/>
    <mergeCell ref="K14:Q14"/>
    <mergeCell ref="K16:Q16"/>
    <mergeCell ref="K17:Q17"/>
    <mergeCell ref="K18:Q18"/>
    <mergeCell ref="B1:Y2"/>
    <mergeCell ref="B11:D11"/>
    <mergeCell ref="E11:G11"/>
    <mergeCell ref="H11:J11"/>
    <mergeCell ref="K11:M11"/>
    <mergeCell ref="N11:P11"/>
    <mergeCell ref="Q11:S11"/>
    <mergeCell ref="T11:V11"/>
    <mergeCell ref="W11:Y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33"/>
  <sheetViews>
    <sheetView zoomScale="75" zoomScaleNormal="75" zoomScalePageLayoutView="0" workbookViewId="0" topLeftCell="A1">
      <selection activeCell="A16" sqref="A16"/>
    </sheetView>
  </sheetViews>
  <sheetFormatPr defaultColWidth="9.140625" defaultRowHeight="15"/>
  <cols>
    <col min="1" max="1" width="32.421875" style="0" customWidth="1"/>
    <col min="2" max="2" width="5.140625" style="0" customWidth="1"/>
    <col min="3" max="3" width="2.8515625" style="0" customWidth="1"/>
    <col min="4" max="4" width="5.00390625" style="0" customWidth="1"/>
    <col min="5" max="5" width="4.8515625" style="0" customWidth="1"/>
    <col min="6" max="6" width="3.57421875" style="0" customWidth="1"/>
    <col min="7" max="7" width="4.8515625" style="0" customWidth="1"/>
    <col min="8" max="8" width="5.57421875" style="0" customWidth="1"/>
    <col min="9" max="9" width="3.421875" style="0" customWidth="1"/>
    <col min="10" max="21" width="4.7109375" style="0" customWidth="1"/>
    <col min="22" max="22" width="5.140625" style="0" customWidth="1"/>
    <col min="23" max="23" width="4.57421875" style="0" customWidth="1"/>
    <col min="24" max="24" width="4.421875" style="0" customWidth="1"/>
    <col min="25" max="25" width="4.7109375" style="0" customWidth="1"/>
    <col min="26" max="26" width="7.28125" style="0" bestFit="1" customWidth="1"/>
    <col min="27" max="29" width="8.00390625" style="0" bestFit="1" customWidth="1"/>
    <col min="30" max="31" width="7.421875" style="0" bestFit="1" customWidth="1"/>
    <col min="32" max="32" width="6.57421875" style="0" customWidth="1"/>
    <col min="33" max="33" width="7.421875" style="0" bestFit="1" customWidth="1"/>
    <col min="34" max="34" width="4.57421875" style="0" bestFit="1" customWidth="1"/>
    <col min="35" max="35" width="7.140625" style="0" bestFit="1" customWidth="1"/>
    <col min="36" max="36" width="6.421875" style="0" bestFit="1" customWidth="1"/>
    <col min="37" max="37" width="6.140625" style="0" bestFit="1" customWidth="1"/>
    <col min="38" max="38" width="4.28125" style="0" bestFit="1" customWidth="1"/>
    <col min="39" max="39" width="6.140625" style="0" customWidth="1"/>
  </cols>
  <sheetData>
    <row r="1" spans="2:32" ht="15">
      <c r="B1" s="33" t="s">
        <v>38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5"/>
      <c r="AA1" s="5"/>
      <c r="AB1" s="5"/>
      <c r="AC1" s="5"/>
      <c r="AD1" s="5"/>
      <c r="AE1" s="5"/>
      <c r="AF1" s="5"/>
    </row>
    <row r="2" spans="2:31" ht="15.75" thickBo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8"/>
      <c r="AA2" s="8"/>
      <c r="AB2" s="8"/>
      <c r="AC2" s="8"/>
      <c r="AD2" s="8"/>
      <c r="AE2" s="8"/>
    </row>
    <row r="3" spans="1:33" ht="27.75" customHeight="1" thickBot="1">
      <c r="A3" s="22" t="s">
        <v>17</v>
      </c>
      <c r="B3" s="21"/>
      <c r="C3" s="11"/>
      <c r="D3" s="12"/>
      <c r="E3" s="13">
        <v>4</v>
      </c>
      <c r="F3" s="4" t="s">
        <v>0</v>
      </c>
      <c r="G3" s="14">
        <v>10</v>
      </c>
      <c r="H3" s="13">
        <v>2</v>
      </c>
      <c r="I3" s="4" t="s">
        <v>0</v>
      </c>
      <c r="J3" s="14">
        <v>3</v>
      </c>
      <c r="K3" s="13">
        <v>1</v>
      </c>
      <c r="L3" s="4" t="s">
        <v>0</v>
      </c>
      <c r="M3" s="14">
        <v>7</v>
      </c>
      <c r="N3" s="13">
        <v>5</v>
      </c>
      <c r="O3" s="4" t="s">
        <v>0</v>
      </c>
      <c r="P3" s="14">
        <v>3</v>
      </c>
      <c r="Q3" s="13">
        <v>7</v>
      </c>
      <c r="R3" s="4" t="s">
        <v>0</v>
      </c>
      <c r="S3" s="14">
        <v>6</v>
      </c>
      <c r="T3" s="13">
        <v>5</v>
      </c>
      <c r="U3" s="4" t="s">
        <v>0</v>
      </c>
      <c r="V3" s="14">
        <v>2</v>
      </c>
      <c r="W3" s="13" t="s">
        <v>26</v>
      </c>
      <c r="X3" s="4" t="s">
        <v>0</v>
      </c>
      <c r="Y3" s="14" t="s">
        <v>25</v>
      </c>
      <c r="Z3" s="1">
        <f>((((COUNTBLANK(B3:Y3)-3)/2))-7)*-1</f>
        <v>7</v>
      </c>
      <c r="AA3" s="1">
        <f>IF(B3&gt;D3,1)+IF(E3&gt;G3,1)+IF(H3&gt;J3,1)+IF(K3&gt;M3,1)+IF(N3&gt;P3,1)+IF(Q3&gt;S3,1)+IF(T3&gt;V3,1)+IF(W3&gt;Y3,1,0)</f>
        <v>4</v>
      </c>
      <c r="AB3" s="1">
        <f>IF(B3&lt;D3,1)+IF(E3&lt;G3,1)+IF(H3&lt;J3,1)+IF(K3&lt;M3,1)+IF(N3&lt;P3,1)+IF(Q3&lt;S3,1)+IF(T3&lt;V3,1)+IF(W3&lt;Y3,1,0)</f>
        <v>3</v>
      </c>
      <c r="AC3" s="1">
        <f aca="true" t="shared" si="0" ref="AC3:AC10">Z3-(AA3+AB3)</f>
        <v>0</v>
      </c>
      <c r="AD3" s="3">
        <f>SUM(B3,E3,H3,K3,N3,Q3,T3,W3)</f>
        <v>24</v>
      </c>
      <c r="AE3" s="1">
        <f>SUM(D3,G3,J3,M3,P3,S3,V3,Y3)</f>
        <v>31</v>
      </c>
      <c r="AF3" s="1">
        <f aca="true" t="shared" si="1" ref="AF3:AF10">AD3-AE3</f>
        <v>-7</v>
      </c>
      <c r="AG3" s="1">
        <f>(AA3*3)+AC3</f>
        <v>12</v>
      </c>
    </row>
    <row r="4" spans="1:33" ht="27.75" customHeight="1" thickBot="1">
      <c r="A4" s="22" t="s">
        <v>18</v>
      </c>
      <c r="B4" s="20">
        <v>10</v>
      </c>
      <c r="C4" s="2" t="s">
        <v>0</v>
      </c>
      <c r="D4" s="16">
        <v>4</v>
      </c>
      <c r="E4" s="17"/>
      <c r="F4" s="18"/>
      <c r="G4" s="19"/>
      <c r="H4" s="15">
        <v>2</v>
      </c>
      <c r="I4" s="2" t="s">
        <v>0</v>
      </c>
      <c r="J4" s="16">
        <v>4</v>
      </c>
      <c r="K4" s="13">
        <v>10</v>
      </c>
      <c r="L4" s="4" t="s">
        <v>0</v>
      </c>
      <c r="M4" s="14">
        <v>8</v>
      </c>
      <c r="N4" s="13">
        <v>3</v>
      </c>
      <c r="O4" s="4" t="s">
        <v>0</v>
      </c>
      <c r="P4" s="14">
        <v>1</v>
      </c>
      <c r="Q4" s="13">
        <v>14</v>
      </c>
      <c r="R4" s="4" t="s">
        <v>0</v>
      </c>
      <c r="S4" s="14">
        <v>10</v>
      </c>
      <c r="T4" s="13">
        <v>10</v>
      </c>
      <c r="U4" s="4" t="s">
        <v>0</v>
      </c>
      <c r="V4" s="14">
        <v>0</v>
      </c>
      <c r="W4" s="15" t="s">
        <v>26</v>
      </c>
      <c r="X4" s="2" t="s">
        <v>0</v>
      </c>
      <c r="Y4" s="16" t="s">
        <v>25</v>
      </c>
      <c r="Z4" s="1">
        <f aca="true" t="shared" si="2" ref="Z4:Z10">((((COUNTBLANK(B4:Y4)-3)/2))-7)*-1</f>
        <v>7</v>
      </c>
      <c r="AA4" s="1">
        <f aca="true" t="shared" si="3" ref="AA4:AA10">IF(B4&gt;D4,1)+IF(E4&gt;G4,1)+IF(H4&gt;J4,1)+IF(K4&gt;M4,1)+IF(N4&gt;P4,1)+IF(Q4&gt;S4,1)+IF(T4&gt;V4,1)+IF(W4&gt;Y4,1,0)</f>
        <v>6</v>
      </c>
      <c r="AB4" s="1">
        <f aca="true" t="shared" si="4" ref="AB4:AB10">IF(B4&lt;D4,1)+IF(E4&lt;G4,1)+IF(H4&lt;J4,1)+IF(K4&lt;M4,1)+IF(N4&lt;P4,1)+IF(Q4&lt;S4,1)+IF(T4&lt;V4,1)+IF(W4&lt;Y4,1,0)</f>
        <v>1</v>
      </c>
      <c r="AC4" s="1">
        <f t="shared" si="0"/>
        <v>0</v>
      </c>
      <c r="AD4" s="3">
        <f aca="true" t="shared" si="5" ref="AD4:AD10">SUM(B4,E4,H4,K4,N4,Q4,T4,W4)</f>
        <v>49</v>
      </c>
      <c r="AE4" s="1">
        <f aca="true" t="shared" si="6" ref="AE4:AE10">SUM(D4,G4,J4,M4,P4,S4,V4,Y4)</f>
        <v>27</v>
      </c>
      <c r="AF4" s="1">
        <f t="shared" si="1"/>
        <v>22</v>
      </c>
      <c r="AG4" s="1">
        <f aca="true" t="shared" si="7" ref="AG4:AG10">(AA4*3)+AC4</f>
        <v>18</v>
      </c>
    </row>
    <row r="5" spans="1:33" ht="27.75" customHeight="1" thickBot="1">
      <c r="A5" s="23" t="s">
        <v>19</v>
      </c>
      <c r="B5" s="20">
        <v>3</v>
      </c>
      <c r="C5" s="2" t="s">
        <v>0</v>
      </c>
      <c r="D5" s="16">
        <v>2</v>
      </c>
      <c r="E5" s="15">
        <v>4</v>
      </c>
      <c r="F5" s="2" t="s">
        <v>0</v>
      </c>
      <c r="G5" s="16">
        <v>2</v>
      </c>
      <c r="H5" s="17"/>
      <c r="I5" s="18"/>
      <c r="J5" s="19"/>
      <c r="K5" s="13">
        <v>4</v>
      </c>
      <c r="L5" s="4" t="s">
        <v>0</v>
      </c>
      <c r="M5" s="14">
        <v>4</v>
      </c>
      <c r="N5" s="13">
        <v>10</v>
      </c>
      <c r="O5" s="4" t="s">
        <v>0</v>
      </c>
      <c r="P5" s="14">
        <v>1</v>
      </c>
      <c r="Q5" s="13">
        <v>11</v>
      </c>
      <c r="R5" s="4" t="s">
        <v>0</v>
      </c>
      <c r="S5" s="14">
        <v>1</v>
      </c>
      <c r="T5" s="13">
        <v>10</v>
      </c>
      <c r="U5" s="4" t="s">
        <v>0</v>
      </c>
      <c r="V5" s="14">
        <v>0</v>
      </c>
      <c r="W5" s="15" t="s">
        <v>26</v>
      </c>
      <c r="X5" s="2" t="s">
        <v>0</v>
      </c>
      <c r="Y5" s="16" t="s">
        <v>25</v>
      </c>
      <c r="Z5" s="1">
        <f t="shared" si="2"/>
        <v>7</v>
      </c>
      <c r="AA5" s="1">
        <f t="shared" si="3"/>
        <v>6</v>
      </c>
      <c r="AB5" s="1">
        <f t="shared" si="4"/>
        <v>0</v>
      </c>
      <c r="AC5" s="1">
        <f t="shared" si="0"/>
        <v>1</v>
      </c>
      <c r="AD5" s="3">
        <f t="shared" si="5"/>
        <v>42</v>
      </c>
      <c r="AE5" s="1">
        <f t="shared" si="6"/>
        <v>10</v>
      </c>
      <c r="AF5" s="1">
        <f t="shared" si="1"/>
        <v>32</v>
      </c>
      <c r="AG5" s="1">
        <f t="shared" si="7"/>
        <v>19</v>
      </c>
    </row>
    <row r="6" spans="1:33" ht="27.75" customHeight="1" thickBot="1">
      <c r="A6" s="23" t="s">
        <v>20</v>
      </c>
      <c r="B6" s="20">
        <v>7</v>
      </c>
      <c r="C6" s="2" t="s">
        <v>0</v>
      </c>
      <c r="D6" s="16">
        <v>1</v>
      </c>
      <c r="E6" s="15">
        <v>8</v>
      </c>
      <c r="F6" s="2" t="s">
        <v>0</v>
      </c>
      <c r="G6" s="16">
        <v>10</v>
      </c>
      <c r="H6" s="15">
        <v>4</v>
      </c>
      <c r="I6" s="2" t="s">
        <v>0</v>
      </c>
      <c r="J6" s="16">
        <v>4</v>
      </c>
      <c r="K6" s="17"/>
      <c r="L6" s="18"/>
      <c r="M6" s="19"/>
      <c r="N6" s="13">
        <v>11</v>
      </c>
      <c r="O6" s="4" t="s">
        <v>0</v>
      </c>
      <c r="P6" s="14">
        <v>1</v>
      </c>
      <c r="Q6" s="13">
        <v>10</v>
      </c>
      <c r="R6" s="4" t="s">
        <v>0</v>
      </c>
      <c r="S6" s="14">
        <v>0</v>
      </c>
      <c r="T6" s="13">
        <v>10</v>
      </c>
      <c r="U6" s="4" t="s">
        <v>0</v>
      </c>
      <c r="V6" s="14">
        <v>0</v>
      </c>
      <c r="W6" s="15" t="s">
        <v>26</v>
      </c>
      <c r="X6" s="2" t="s">
        <v>0</v>
      </c>
      <c r="Y6" s="16" t="s">
        <v>25</v>
      </c>
      <c r="Z6" s="1">
        <f t="shared" si="2"/>
        <v>7</v>
      </c>
      <c r="AA6" s="1">
        <f t="shared" si="3"/>
        <v>5</v>
      </c>
      <c r="AB6" s="1">
        <f t="shared" si="4"/>
        <v>1</v>
      </c>
      <c r="AC6" s="1">
        <f t="shared" si="0"/>
        <v>1</v>
      </c>
      <c r="AD6" s="3">
        <f t="shared" si="5"/>
        <v>50</v>
      </c>
      <c r="AE6" s="1">
        <f t="shared" si="6"/>
        <v>16</v>
      </c>
      <c r="AF6" s="1">
        <f t="shared" si="1"/>
        <v>34</v>
      </c>
      <c r="AG6" s="1">
        <f t="shared" si="7"/>
        <v>16</v>
      </c>
    </row>
    <row r="7" spans="1:33" ht="27.75" customHeight="1" thickBot="1">
      <c r="A7" s="23" t="s">
        <v>21</v>
      </c>
      <c r="B7" s="20">
        <v>3</v>
      </c>
      <c r="C7" s="2" t="s">
        <v>0</v>
      </c>
      <c r="D7" s="16">
        <v>5</v>
      </c>
      <c r="E7" s="15">
        <v>1</v>
      </c>
      <c r="F7" s="2" t="s">
        <v>0</v>
      </c>
      <c r="G7" s="16">
        <v>3</v>
      </c>
      <c r="H7" s="15">
        <v>1</v>
      </c>
      <c r="I7" s="2" t="s">
        <v>0</v>
      </c>
      <c r="J7" s="16">
        <v>10</v>
      </c>
      <c r="K7" s="13">
        <v>1</v>
      </c>
      <c r="L7" s="4" t="s">
        <v>0</v>
      </c>
      <c r="M7" s="14">
        <v>11</v>
      </c>
      <c r="N7" s="17"/>
      <c r="O7" s="18"/>
      <c r="P7" s="19"/>
      <c r="Q7" s="13">
        <v>2</v>
      </c>
      <c r="R7" s="4" t="s">
        <v>0</v>
      </c>
      <c r="S7" s="14">
        <v>5</v>
      </c>
      <c r="T7" s="13">
        <v>13</v>
      </c>
      <c r="U7" s="4" t="s">
        <v>0</v>
      </c>
      <c r="V7" s="14">
        <v>9</v>
      </c>
      <c r="W7" s="15" t="s">
        <v>26</v>
      </c>
      <c r="X7" s="2" t="s">
        <v>0</v>
      </c>
      <c r="Y7" s="16" t="s">
        <v>25</v>
      </c>
      <c r="Z7" s="1">
        <f t="shared" si="2"/>
        <v>7</v>
      </c>
      <c r="AA7" s="1">
        <f t="shared" si="3"/>
        <v>2</v>
      </c>
      <c r="AB7" s="1">
        <f t="shared" si="4"/>
        <v>5</v>
      </c>
      <c r="AC7" s="1">
        <f t="shared" si="0"/>
        <v>0</v>
      </c>
      <c r="AD7" s="3">
        <f t="shared" si="5"/>
        <v>21</v>
      </c>
      <c r="AE7" s="1">
        <f t="shared" si="6"/>
        <v>43</v>
      </c>
      <c r="AF7" s="1">
        <f t="shared" si="1"/>
        <v>-22</v>
      </c>
      <c r="AG7" s="1">
        <f t="shared" si="7"/>
        <v>6</v>
      </c>
    </row>
    <row r="8" spans="1:33" ht="27.75" customHeight="1" thickBot="1">
      <c r="A8" s="23" t="s">
        <v>22</v>
      </c>
      <c r="B8" s="20">
        <v>6</v>
      </c>
      <c r="C8" s="2" t="s">
        <v>0</v>
      </c>
      <c r="D8" s="16">
        <v>7</v>
      </c>
      <c r="E8" s="15">
        <v>10</v>
      </c>
      <c r="F8" s="2" t="s">
        <v>0</v>
      </c>
      <c r="G8" s="16">
        <v>14</v>
      </c>
      <c r="H8" s="15">
        <v>1</v>
      </c>
      <c r="I8" s="2" t="s">
        <v>0</v>
      </c>
      <c r="J8" s="16">
        <v>11</v>
      </c>
      <c r="K8" s="13">
        <v>0</v>
      </c>
      <c r="L8" s="4" t="s">
        <v>0</v>
      </c>
      <c r="M8" s="14">
        <v>10</v>
      </c>
      <c r="N8" s="13">
        <v>5</v>
      </c>
      <c r="O8" s="4" t="s">
        <v>0</v>
      </c>
      <c r="P8" s="14">
        <v>2</v>
      </c>
      <c r="Q8" s="17"/>
      <c r="R8" s="18"/>
      <c r="S8" s="19"/>
      <c r="T8" s="13">
        <v>4</v>
      </c>
      <c r="U8" s="4" t="s">
        <v>0</v>
      </c>
      <c r="V8" s="14">
        <v>3</v>
      </c>
      <c r="W8" s="15" t="s">
        <v>26</v>
      </c>
      <c r="X8" s="2" t="s">
        <v>0</v>
      </c>
      <c r="Y8" s="16" t="s">
        <v>25</v>
      </c>
      <c r="Z8" s="1">
        <f t="shared" si="2"/>
        <v>7</v>
      </c>
      <c r="AA8" s="1">
        <f t="shared" si="3"/>
        <v>3</v>
      </c>
      <c r="AB8" s="1">
        <f t="shared" si="4"/>
        <v>4</v>
      </c>
      <c r="AC8" s="1">
        <f t="shared" si="0"/>
        <v>0</v>
      </c>
      <c r="AD8" s="3">
        <f t="shared" si="5"/>
        <v>26</v>
      </c>
      <c r="AE8" s="1">
        <f t="shared" si="6"/>
        <v>47</v>
      </c>
      <c r="AF8" s="1">
        <f t="shared" si="1"/>
        <v>-21</v>
      </c>
      <c r="AG8" s="1">
        <f t="shared" si="7"/>
        <v>9</v>
      </c>
    </row>
    <row r="9" spans="1:33" ht="29.25" customHeight="1" thickBot="1">
      <c r="A9" s="23" t="s">
        <v>23</v>
      </c>
      <c r="B9" s="20">
        <v>2</v>
      </c>
      <c r="C9" s="2" t="s">
        <v>0</v>
      </c>
      <c r="D9" s="16">
        <v>5</v>
      </c>
      <c r="E9" s="15">
        <v>0</v>
      </c>
      <c r="F9" s="2" t="s">
        <v>0</v>
      </c>
      <c r="G9" s="16">
        <v>10</v>
      </c>
      <c r="H9" s="15">
        <v>0</v>
      </c>
      <c r="I9" s="2" t="s">
        <v>0</v>
      </c>
      <c r="J9" s="16">
        <v>10</v>
      </c>
      <c r="K9" s="13">
        <v>0</v>
      </c>
      <c r="L9" s="4" t="s">
        <v>0</v>
      </c>
      <c r="M9" s="14">
        <v>10</v>
      </c>
      <c r="N9" s="13">
        <v>9</v>
      </c>
      <c r="O9" s="4" t="s">
        <v>0</v>
      </c>
      <c r="P9" s="14">
        <v>13</v>
      </c>
      <c r="Q9" s="13">
        <v>3</v>
      </c>
      <c r="R9" s="4" t="s">
        <v>0</v>
      </c>
      <c r="S9" s="14">
        <v>4</v>
      </c>
      <c r="T9" s="17"/>
      <c r="U9" s="18"/>
      <c r="V9" s="19"/>
      <c r="W9" s="15" t="s">
        <v>26</v>
      </c>
      <c r="X9" s="2" t="s">
        <v>0</v>
      </c>
      <c r="Y9" s="16" t="s">
        <v>25</v>
      </c>
      <c r="Z9" s="1">
        <f t="shared" si="2"/>
        <v>7</v>
      </c>
      <c r="AA9" s="1">
        <f t="shared" si="3"/>
        <v>1</v>
      </c>
      <c r="AB9" s="1">
        <f t="shared" si="4"/>
        <v>6</v>
      </c>
      <c r="AC9" s="1">
        <f t="shared" si="0"/>
        <v>0</v>
      </c>
      <c r="AD9" s="3">
        <f t="shared" si="5"/>
        <v>14</v>
      </c>
      <c r="AE9" s="1">
        <f t="shared" si="6"/>
        <v>52</v>
      </c>
      <c r="AF9" s="1">
        <f t="shared" si="1"/>
        <v>-38</v>
      </c>
      <c r="AG9" s="1">
        <f t="shared" si="7"/>
        <v>3</v>
      </c>
    </row>
    <row r="10" spans="1:33" ht="26.25">
      <c r="A10" s="23" t="s">
        <v>24</v>
      </c>
      <c r="B10" s="20" t="s">
        <v>25</v>
      </c>
      <c r="C10" s="2" t="s">
        <v>0</v>
      </c>
      <c r="D10" s="16" t="s">
        <v>26</v>
      </c>
      <c r="E10" s="20" t="s">
        <v>25</v>
      </c>
      <c r="F10" s="2" t="s">
        <v>0</v>
      </c>
      <c r="G10" s="16" t="s">
        <v>26</v>
      </c>
      <c r="H10" s="20" t="s">
        <v>25</v>
      </c>
      <c r="I10" s="2" t="s">
        <v>0</v>
      </c>
      <c r="J10" s="16" t="s">
        <v>26</v>
      </c>
      <c r="K10" s="13" t="s">
        <v>25</v>
      </c>
      <c r="L10" s="4" t="s">
        <v>0</v>
      </c>
      <c r="M10" s="14" t="s">
        <v>26</v>
      </c>
      <c r="N10" s="13" t="s">
        <v>25</v>
      </c>
      <c r="O10" s="4" t="s">
        <v>0</v>
      </c>
      <c r="P10" s="14" t="s">
        <v>26</v>
      </c>
      <c r="Q10" s="13" t="s">
        <v>25</v>
      </c>
      <c r="R10" s="4" t="s">
        <v>0</v>
      </c>
      <c r="S10" s="14" t="s">
        <v>26</v>
      </c>
      <c r="T10" s="13" t="s">
        <v>25</v>
      </c>
      <c r="U10" s="4" t="s">
        <v>0</v>
      </c>
      <c r="V10" s="14" t="s">
        <v>26</v>
      </c>
      <c r="W10" s="17"/>
      <c r="X10" s="18"/>
      <c r="Y10" s="19"/>
      <c r="Z10" s="1">
        <f t="shared" si="2"/>
        <v>7</v>
      </c>
      <c r="AA10" s="1">
        <f t="shared" si="3"/>
        <v>0</v>
      </c>
      <c r="AB10" s="1">
        <f t="shared" si="4"/>
        <v>7</v>
      </c>
      <c r="AC10" s="1">
        <f t="shared" si="0"/>
        <v>0</v>
      </c>
      <c r="AD10" s="3">
        <f t="shared" si="5"/>
        <v>0</v>
      </c>
      <c r="AE10" s="1">
        <f t="shared" si="6"/>
        <v>0</v>
      </c>
      <c r="AF10" s="1">
        <f t="shared" si="1"/>
        <v>0</v>
      </c>
      <c r="AG10" s="1">
        <f t="shared" si="7"/>
        <v>0</v>
      </c>
    </row>
    <row r="11" spans="2:33" ht="52.5" customHeight="1">
      <c r="B11" s="47" t="s">
        <v>17</v>
      </c>
      <c r="C11" s="48"/>
      <c r="D11" s="48"/>
      <c r="E11" s="47" t="s">
        <v>18</v>
      </c>
      <c r="F11" s="48"/>
      <c r="G11" s="48"/>
      <c r="H11" s="47" t="s">
        <v>19</v>
      </c>
      <c r="I11" s="48"/>
      <c r="J11" s="48"/>
      <c r="K11" s="47" t="s">
        <v>20</v>
      </c>
      <c r="L11" s="48"/>
      <c r="M11" s="48"/>
      <c r="N11" s="47" t="s">
        <v>21</v>
      </c>
      <c r="O11" s="48"/>
      <c r="P11" s="48"/>
      <c r="Q11" s="47" t="s">
        <v>22</v>
      </c>
      <c r="R11" s="48"/>
      <c r="S11" s="48"/>
      <c r="T11" s="47" t="s">
        <v>23</v>
      </c>
      <c r="U11" s="48"/>
      <c r="V11" s="48"/>
      <c r="W11" s="47" t="s">
        <v>24</v>
      </c>
      <c r="X11" s="48"/>
      <c r="Y11" s="48"/>
      <c r="Z11" s="49" t="s">
        <v>28</v>
      </c>
      <c r="AA11" s="49" t="s">
        <v>29</v>
      </c>
      <c r="AB11" s="49" t="s">
        <v>30</v>
      </c>
      <c r="AC11" s="49" t="s">
        <v>31</v>
      </c>
      <c r="AD11" s="50" t="s">
        <v>32</v>
      </c>
      <c r="AE11" s="50" t="s">
        <v>33</v>
      </c>
      <c r="AF11" s="50" t="s">
        <v>34</v>
      </c>
      <c r="AG11" s="50" t="s">
        <v>35</v>
      </c>
    </row>
    <row r="12" ht="30" customHeight="1"/>
    <row r="13" spans="1:25" ht="52.5" customHeight="1">
      <c r="A13" s="28" t="s">
        <v>27</v>
      </c>
      <c r="B13" s="29" t="s">
        <v>28</v>
      </c>
      <c r="C13" s="29" t="s">
        <v>29</v>
      </c>
      <c r="D13" s="29" t="s">
        <v>30</v>
      </c>
      <c r="E13" s="29" t="s">
        <v>31</v>
      </c>
      <c r="F13" s="30" t="s">
        <v>32</v>
      </c>
      <c r="G13" s="30" t="s">
        <v>33</v>
      </c>
      <c r="H13" s="30" t="s">
        <v>34</v>
      </c>
      <c r="I13" s="30" t="s">
        <v>35</v>
      </c>
      <c r="K13" s="40" t="s">
        <v>36</v>
      </c>
      <c r="L13" s="40"/>
      <c r="M13" s="40"/>
      <c r="N13" s="40"/>
      <c r="O13" s="40"/>
      <c r="P13" s="40"/>
      <c r="Q13" s="40"/>
      <c r="R13" s="6" t="s">
        <v>28</v>
      </c>
      <c r="S13" s="6" t="s">
        <v>29</v>
      </c>
      <c r="T13" s="6" t="s">
        <v>30</v>
      </c>
      <c r="U13" s="6" t="s">
        <v>31</v>
      </c>
      <c r="V13" s="7" t="s">
        <v>32</v>
      </c>
      <c r="W13" s="7" t="s">
        <v>33</v>
      </c>
      <c r="X13" s="7" t="s">
        <v>34</v>
      </c>
      <c r="Y13" s="7" t="s">
        <v>35</v>
      </c>
    </row>
    <row r="14" spans="1:25" s="10" customFormat="1" ht="15.75">
      <c r="A14" s="23" t="s">
        <v>19</v>
      </c>
      <c r="B14" s="9">
        <v>7</v>
      </c>
      <c r="C14" s="9">
        <v>7</v>
      </c>
      <c r="D14" s="9">
        <v>0</v>
      </c>
      <c r="E14" s="9">
        <v>0</v>
      </c>
      <c r="F14" s="9">
        <v>38</v>
      </c>
      <c r="G14" s="9">
        <v>8</v>
      </c>
      <c r="H14" s="9">
        <v>30</v>
      </c>
      <c r="I14" s="9">
        <v>21</v>
      </c>
      <c r="K14" s="23" t="s">
        <v>19</v>
      </c>
      <c r="L14" s="31"/>
      <c r="M14" s="31"/>
      <c r="N14" s="31"/>
      <c r="O14" s="31"/>
      <c r="P14" s="31"/>
      <c r="Q14" s="32"/>
      <c r="R14" s="9">
        <v>7</v>
      </c>
      <c r="S14" s="9">
        <v>6</v>
      </c>
      <c r="T14" s="9">
        <v>0</v>
      </c>
      <c r="U14" s="9">
        <v>1</v>
      </c>
      <c r="V14" s="9">
        <v>42</v>
      </c>
      <c r="W14" s="9">
        <v>10</v>
      </c>
      <c r="X14" s="9">
        <v>32</v>
      </c>
      <c r="Y14" s="9">
        <v>19</v>
      </c>
    </row>
    <row r="15" spans="1:25" s="10" customFormat="1" ht="15.75">
      <c r="A15" s="22" t="s">
        <v>17</v>
      </c>
      <c r="B15" s="9">
        <v>7</v>
      </c>
      <c r="C15" s="9">
        <v>5</v>
      </c>
      <c r="D15" s="9">
        <v>2</v>
      </c>
      <c r="E15" s="9">
        <v>0</v>
      </c>
      <c r="F15" s="9">
        <v>37</v>
      </c>
      <c r="G15" s="9">
        <v>19</v>
      </c>
      <c r="H15" s="9">
        <v>18</v>
      </c>
      <c r="I15" s="9">
        <v>15</v>
      </c>
      <c r="K15" s="44" t="s">
        <v>17</v>
      </c>
      <c r="L15" s="45"/>
      <c r="M15" s="45"/>
      <c r="N15" s="45"/>
      <c r="O15" s="45"/>
      <c r="P15" s="45"/>
      <c r="Q15" s="46"/>
      <c r="R15" s="9">
        <v>7</v>
      </c>
      <c r="S15" s="9">
        <v>4</v>
      </c>
      <c r="T15" s="9">
        <v>3</v>
      </c>
      <c r="U15" s="9">
        <v>0</v>
      </c>
      <c r="V15" s="9">
        <v>24</v>
      </c>
      <c r="W15" s="9">
        <v>31</v>
      </c>
      <c r="X15" s="9">
        <v>-7</v>
      </c>
      <c r="Y15" s="9">
        <v>12</v>
      </c>
    </row>
    <row r="16" spans="1:25" s="10" customFormat="1" ht="15.75">
      <c r="A16" s="22" t="s">
        <v>18</v>
      </c>
      <c r="B16" s="9">
        <v>7</v>
      </c>
      <c r="C16" s="9">
        <v>5</v>
      </c>
      <c r="D16" s="9">
        <v>2</v>
      </c>
      <c r="E16" s="9">
        <v>0</v>
      </c>
      <c r="F16" s="9">
        <v>46</v>
      </c>
      <c r="G16" s="9">
        <v>18</v>
      </c>
      <c r="H16" s="9">
        <v>28</v>
      </c>
      <c r="I16" s="9">
        <v>15</v>
      </c>
      <c r="K16" s="22" t="s">
        <v>18</v>
      </c>
      <c r="L16" s="31"/>
      <c r="M16" s="31"/>
      <c r="N16" s="31"/>
      <c r="O16" s="31"/>
      <c r="P16" s="31"/>
      <c r="Q16" s="32"/>
      <c r="R16" s="9">
        <v>7</v>
      </c>
      <c r="S16" s="9">
        <v>6</v>
      </c>
      <c r="T16" s="9">
        <v>1</v>
      </c>
      <c r="U16" s="9">
        <v>0</v>
      </c>
      <c r="V16" s="9">
        <v>49</v>
      </c>
      <c r="W16" s="9">
        <v>27</v>
      </c>
      <c r="X16" s="9">
        <v>22</v>
      </c>
      <c r="Y16" s="9">
        <v>18</v>
      </c>
    </row>
    <row r="17" spans="1:25" s="10" customFormat="1" ht="15.75">
      <c r="A17" s="23" t="s">
        <v>20</v>
      </c>
      <c r="B17" s="9">
        <v>7</v>
      </c>
      <c r="C17" s="9">
        <v>5</v>
      </c>
      <c r="D17" s="9">
        <v>2</v>
      </c>
      <c r="E17" s="9">
        <v>0</v>
      </c>
      <c r="F17" s="9">
        <v>42</v>
      </c>
      <c r="G17" s="9">
        <v>14</v>
      </c>
      <c r="H17" s="9">
        <v>28</v>
      </c>
      <c r="I17" s="9">
        <v>15</v>
      </c>
      <c r="K17" s="41" t="s">
        <v>20</v>
      </c>
      <c r="L17" s="42"/>
      <c r="M17" s="42"/>
      <c r="N17" s="42"/>
      <c r="O17" s="42"/>
      <c r="P17" s="42"/>
      <c r="Q17" s="43"/>
      <c r="R17" s="9">
        <v>7</v>
      </c>
      <c r="S17" s="9">
        <v>5</v>
      </c>
      <c r="T17" s="9">
        <v>1</v>
      </c>
      <c r="U17" s="9">
        <v>1</v>
      </c>
      <c r="V17" s="9">
        <v>50</v>
      </c>
      <c r="W17" s="9">
        <v>16</v>
      </c>
      <c r="X17" s="9">
        <v>34</v>
      </c>
      <c r="Y17" s="9">
        <v>16</v>
      </c>
    </row>
    <row r="18" spans="1:25" s="10" customFormat="1" ht="15.75">
      <c r="A18" s="23" t="s">
        <v>22</v>
      </c>
      <c r="B18" s="9">
        <v>7</v>
      </c>
      <c r="C18" s="9">
        <v>3</v>
      </c>
      <c r="D18" s="9">
        <v>4</v>
      </c>
      <c r="E18" s="9">
        <v>0</v>
      </c>
      <c r="F18" s="9">
        <v>19</v>
      </c>
      <c r="G18" s="9">
        <v>44</v>
      </c>
      <c r="H18" s="9">
        <v>-25</v>
      </c>
      <c r="I18" s="9">
        <v>9</v>
      </c>
      <c r="K18" s="23" t="s">
        <v>22</v>
      </c>
      <c r="L18" s="31"/>
      <c r="M18" s="31"/>
      <c r="N18" s="31"/>
      <c r="O18" s="31"/>
      <c r="P18" s="31"/>
      <c r="Q18" s="32"/>
      <c r="R18" s="9">
        <v>7</v>
      </c>
      <c r="S18" s="9">
        <v>3</v>
      </c>
      <c r="T18" s="9">
        <v>4</v>
      </c>
      <c r="U18" s="9">
        <v>0</v>
      </c>
      <c r="V18" s="9">
        <v>26</v>
      </c>
      <c r="W18" s="9">
        <v>47</v>
      </c>
      <c r="X18" s="9">
        <v>-21</v>
      </c>
      <c r="Y18" s="9">
        <v>9</v>
      </c>
    </row>
    <row r="19" spans="1:25" s="10" customFormat="1" ht="15.75">
      <c r="A19" s="23" t="s">
        <v>23</v>
      </c>
      <c r="B19" s="9">
        <v>7</v>
      </c>
      <c r="C19" s="9">
        <v>2</v>
      </c>
      <c r="D19" s="9">
        <v>5</v>
      </c>
      <c r="E19" s="9">
        <v>0</v>
      </c>
      <c r="F19" s="9">
        <v>25</v>
      </c>
      <c r="G19" s="9">
        <v>52</v>
      </c>
      <c r="H19" s="9">
        <v>-27</v>
      </c>
      <c r="I19" s="9">
        <v>6</v>
      </c>
      <c r="K19" s="23" t="s">
        <v>23</v>
      </c>
      <c r="L19" s="31"/>
      <c r="M19" s="31"/>
      <c r="N19" s="31"/>
      <c r="O19" s="31"/>
      <c r="P19" s="31"/>
      <c r="Q19" s="32"/>
      <c r="R19" s="9">
        <v>7</v>
      </c>
      <c r="S19" s="9">
        <v>1</v>
      </c>
      <c r="T19" s="9">
        <v>6</v>
      </c>
      <c r="U19" s="9">
        <v>0</v>
      </c>
      <c r="V19" s="9">
        <v>14</v>
      </c>
      <c r="W19" s="9">
        <v>52</v>
      </c>
      <c r="X19" s="9">
        <v>-38</v>
      </c>
      <c r="Y19" s="9">
        <v>3</v>
      </c>
    </row>
    <row r="20" spans="1:25" s="10" customFormat="1" ht="15.75">
      <c r="A20" s="23" t="s">
        <v>21</v>
      </c>
      <c r="B20" s="9">
        <v>7</v>
      </c>
      <c r="C20" s="9">
        <v>1</v>
      </c>
      <c r="D20" s="9">
        <v>6</v>
      </c>
      <c r="E20" s="9">
        <v>0</v>
      </c>
      <c r="F20" s="9">
        <v>7</v>
      </c>
      <c r="G20" s="9">
        <v>59</v>
      </c>
      <c r="H20" s="9">
        <v>-52</v>
      </c>
      <c r="I20" s="9">
        <v>3</v>
      </c>
      <c r="K20" s="23" t="s">
        <v>21</v>
      </c>
      <c r="L20" s="31"/>
      <c r="M20" s="31"/>
      <c r="N20" s="31"/>
      <c r="O20" s="31"/>
      <c r="P20" s="31"/>
      <c r="Q20" s="32"/>
      <c r="R20" s="9">
        <v>7</v>
      </c>
      <c r="S20" s="9">
        <v>2</v>
      </c>
      <c r="T20" s="9">
        <v>5</v>
      </c>
      <c r="U20" s="9">
        <v>0</v>
      </c>
      <c r="V20" s="9">
        <v>21</v>
      </c>
      <c r="W20" s="9">
        <v>43</v>
      </c>
      <c r="X20" s="9">
        <v>-22</v>
      </c>
      <c r="Y20" s="9">
        <v>6</v>
      </c>
    </row>
    <row r="21" spans="1:25" s="10" customFormat="1" ht="15.75">
      <c r="A21" s="23" t="s">
        <v>24</v>
      </c>
      <c r="B21" s="9">
        <v>7</v>
      </c>
      <c r="C21" s="9">
        <v>0</v>
      </c>
      <c r="D21" s="9">
        <v>7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K21" s="23" t="s">
        <v>24</v>
      </c>
      <c r="L21" s="31"/>
      <c r="M21" s="31"/>
      <c r="N21" s="31"/>
      <c r="O21" s="31"/>
      <c r="P21" s="31"/>
      <c r="Q21" s="32"/>
      <c r="R21" s="9">
        <v>7</v>
      </c>
      <c r="S21" s="9">
        <v>0</v>
      </c>
      <c r="T21" s="9">
        <v>7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</row>
    <row r="25" spans="1:9" ht="57.75">
      <c r="A25" s="28" t="s">
        <v>37</v>
      </c>
      <c r="B25" s="29" t="s">
        <v>28</v>
      </c>
      <c r="C25" s="29" t="s">
        <v>29</v>
      </c>
      <c r="D25" s="29" t="s">
        <v>30</v>
      </c>
      <c r="E25" s="29" t="s">
        <v>31</v>
      </c>
      <c r="F25" s="30" t="s">
        <v>32</v>
      </c>
      <c r="G25" s="30" t="s">
        <v>33</v>
      </c>
      <c r="H25" s="30" t="s">
        <v>34</v>
      </c>
      <c r="I25" s="30" t="s">
        <v>35</v>
      </c>
    </row>
    <row r="26" spans="1:9" ht="15.75">
      <c r="A26" s="23" t="s">
        <v>19</v>
      </c>
      <c r="B26" s="9">
        <f aca="true" t="shared" si="8" ref="B26:I26">B14+R14</f>
        <v>14</v>
      </c>
      <c r="C26" s="9">
        <f t="shared" si="8"/>
        <v>13</v>
      </c>
      <c r="D26" s="9">
        <f t="shared" si="8"/>
        <v>0</v>
      </c>
      <c r="E26" s="9">
        <f t="shared" si="8"/>
        <v>1</v>
      </c>
      <c r="F26" s="9">
        <f t="shared" si="8"/>
        <v>80</v>
      </c>
      <c r="G26" s="9">
        <f t="shared" si="8"/>
        <v>18</v>
      </c>
      <c r="H26" s="9">
        <f t="shared" si="8"/>
        <v>62</v>
      </c>
      <c r="I26" s="9">
        <f t="shared" si="8"/>
        <v>40</v>
      </c>
    </row>
    <row r="27" spans="1:9" ht="15.75">
      <c r="A27" s="22" t="s">
        <v>18</v>
      </c>
      <c r="B27" s="9">
        <f aca="true" t="shared" si="9" ref="B27:I28">B16+R16</f>
        <v>14</v>
      </c>
      <c r="C27" s="9">
        <f t="shared" si="9"/>
        <v>11</v>
      </c>
      <c r="D27" s="9">
        <f t="shared" si="9"/>
        <v>3</v>
      </c>
      <c r="E27" s="9">
        <f t="shared" si="9"/>
        <v>0</v>
      </c>
      <c r="F27" s="9">
        <f t="shared" si="9"/>
        <v>95</v>
      </c>
      <c r="G27" s="9">
        <f t="shared" si="9"/>
        <v>45</v>
      </c>
      <c r="H27" s="9">
        <f t="shared" si="9"/>
        <v>50</v>
      </c>
      <c r="I27" s="9">
        <f t="shared" si="9"/>
        <v>33</v>
      </c>
    </row>
    <row r="28" spans="1:9" ht="15.75">
      <c r="A28" s="23" t="s">
        <v>20</v>
      </c>
      <c r="B28" s="9">
        <f t="shared" si="9"/>
        <v>14</v>
      </c>
      <c r="C28" s="9">
        <f t="shared" si="9"/>
        <v>10</v>
      </c>
      <c r="D28" s="9">
        <f t="shared" si="9"/>
        <v>3</v>
      </c>
      <c r="E28" s="9">
        <f t="shared" si="9"/>
        <v>1</v>
      </c>
      <c r="F28" s="9">
        <f t="shared" si="9"/>
        <v>92</v>
      </c>
      <c r="G28" s="9">
        <f t="shared" si="9"/>
        <v>30</v>
      </c>
      <c r="H28" s="9">
        <f t="shared" si="9"/>
        <v>62</v>
      </c>
      <c r="I28" s="9">
        <f t="shared" si="9"/>
        <v>31</v>
      </c>
    </row>
    <row r="29" spans="1:9" ht="15.75">
      <c r="A29" s="22" t="s">
        <v>17</v>
      </c>
      <c r="B29" s="9">
        <f aca="true" t="shared" si="10" ref="B29:I29">B15+R15</f>
        <v>14</v>
      </c>
      <c r="C29" s="9">
        <f t="shared" si="10"/>
        <v>9</v>
      </c>
      <c r="D29" s="9">
        <f t="shared" si="10"/>
        <v>5</v>
      </c>
      <c r="E29" s="9">
        <f t="shared" si="10"/>
        <v>0</v>
      </c>
      <c r="F29" s="9">
        <f t="shared" si="10"/>
        <v>61</v>
      </c>
      <c r="G29" s="9">
        <f t="shared" si="10"/>
        <v>50</v>
      </c>
      <c r="H29" s="9">
        <f t="shared" si="10"/>
        <v>11</v>
      </c>
      <c r="I29" s="9">
        <f t="shared" si="10"/>
        <v>27</v>
      </c>
    </row>
    <row r="30" spans="1:9" ht="15.75">
      <c r="A30" s="23" t="s">
        <v>22</v>
      </c>
      <c r="B30" s="9">
        <f aca="true" t="shared" si="11" ref="B30:I33">B18+R18</f>
        <v>14</v>
      </c>
      <c r="C30" s="9">
        <f t="shared" si="11"/>
        <v>6</v>
      </c>
      <c r="D30" s="9">
        <f t="shared" si="11"/>
        <v>8</v>
      </c>
      <c r="E30" s="9">
        <f t="shared" si="11"/>
        <v>0</v>
      </c>
      <c r="F30" s="9">
        <f t="shared" si="11"/>
        <v>45</v>
      </c>
      <c r="G30" s="9">
        <f t="shared" si="11"/>
        <v>91</v>
      </c>
      <c r="H30" s="9">
        <f t="shared" si="11"/>
        <v>-46</v>
      </c>
      <c r="I30" s="9">
        <f t="shared" si="11"/>
        <v>18</v>
      </c>
    </row>
    <row r="31" spans="1:9" ht="15.75">
      <c r="A31" s="23" t="s">
        <v>23</v>
      </c>
      <c r="B31" s="9">
        <f t="shared" si="11"/>
        <v>14</v>
      </c>
      <c r="C31" s="9">
        <f t="shared" si="11"/>
        <v>3</v>
      </c>
      <c r="D31" s="9">
        <f t="shared" si="11"/>
        <v>11</v>
      </c>
      <c r="E31" s="9">
        <f t="shared" si="11"/>
        <v>0</v>
      </c>
      <c r="F31" s="9">
        <f t="shared" si="11"/>
        <v>39</v>
      </c>
      <c r="G31" s="9">
        <f t="shared" si="11"/>
        <v>104</v>
      </c>
      <c r="H31" s="9">
        <f t="shared" si="11"/>
        <v>-65</v>
      </c>
      <c r="I31" s="9">
        <f t="shared" si="11"/>
        <v>9</v>
      </c>
    </row>
    <row r="32" spans="1:9" ht="15.75">
      <c r="A32" s="23" t="s">
        <v>21</v>
      </c>
      <c r="B32" s="9">
        <f t="shared" si="11"/>
        <v>14</v>
      </c>
      <c r="C32" s="9">
        <f t="shared" si="11"/>
        <v>3</v>
      </c>
      <c r="D32" s="9">
        <f t="shared" si="11"/>
        <v>11</v>
      </c>
      <c r="E32" s="9">
        <f t="shared" si="11"/>
        <v>0</v>
      </c>
      <c r="F32" s="9">
        <f t="shared" si="11"/>
        <v>28</v>
      </c>
      <c r="G32" s="9">
        <f t="shared" si="11"/>
        <v>102</v>
      </c>
      <c r="H32" s="9">
        <f t="shared" si="11"/>
        <v>-74</v>
      </c>
      <c r="I32" s="9">
        <f t="shared" si="11"/>
        <v>9</v>
      </c>
    </row>
    <row r="33" spans="1:9" ht="15.75">
      <c r="A33" s="23" t="s">
        <v>24</v>
      </c>
      <c r="B33" s="9">
        <f t="shared" si="11"/>
        <v>14</v>
      </c>
      <c r="C33" s="9">
        <f t="shared" si="11"/>
        <v>0</v>
      </c>
      <c r="D33" s="9">
        <f t="shared" si="11"/>
        <v>14</v>
      </c>
      <c r="E33" s="9">
        <f t="shared" si="11"/>
        <v>0</v>
      </c>
      <c r="F33" s="9">
        <f t="shared" si="11"/>
        <v>0</v>
      </c>
      <c r="G33" s="9">
        <f t="shared" si="11"/>
        <v>0</v>
      </c>
      <c r="H33" s="9">
        <f t="shared" si="11"/>
        <v>0</v>
      </c>
      <c r="I33" s="9">
        <f t="shared" si="11"/>
        <v>0</v>
      </c>
    </row>
  </sheetData>
  <sheetProtection/>
  <mergeCells count="12">
    <mergeCell ref="K15:Q15"/>
    <mergeCell ref="K13:Q13"/>
    <mergeCell ref="K17:Q17"/>
    <mergeCell ref="B1:Y2"/>
    <mergeCell ref="B11:D11"/>
    <mergeCell ref="E11:G11"/>
    <mergeCell ref="H11:J11"/>
    <mergeCell ref="K11:M11"/>
    <mergeCell ref="N11:P11"/>
    <mergeCell ref="Q11:S11"/>
    <mergeCell ref="T11:V11"/>
    <mergeCell ref="W11:Y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</dc:creator>
  <cp:keywords/>
  <dc:description/>
  <cp:lastModifiedBy>orhan.erdem</cp:lastModifiedBy>
  <cp:lastPrinted>2011-09-17T10:19:01Z</cp:lastPrinted>
  <dcterms:created xsi:type="dcterms:W3CDTF">2011-04-04T07:48:43Z</dcterms:created>
  <dcterms:modified xsi:type="dcterms:W3CDTF">2011-09-17T10:40:20Z</dcterms:modified>
  <cp:category/>
  <cp:version/>
  <cp:contentType/>
  <cp:contentStatus/>
</cp:coreProperties>
</file>